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 win\NMB\LX\NMB KS 25.10.25 EDIT\"/>
    </mc:Choice>
  </mc:AlternateContent>
  <xr:revisionPtr revIDLastSave="0" documentId="13_ncr:1_{4608207D-9182-47A9-871A-76A124B878A8}" xr6:coauthVersionLast="47" xr6:coauthVersionMax="47" xr10:uidLastSave="{00000000-0000-0000-0000-000000000000}"/>
  <bookViews>
    <workbookView xWindow="-108" yWindow="-108" windowWidth="46296" windowHeight="25416" xr2:uid="{00000000-000D-0000-FFFF-FFFF00000000}"/>
  </bookViews>
  <sheets>
    <sheet name="POL" sheetId="1" r:id="rId1"/>
    <sheet name="List1" sheetId="2" r:id="rId2"/>
  </sheets>
  <definedNames>
    <definedName name="_xlnm.Print_Area" localSheetId="0">POL!$A$1:$G$159</definedName>
    <definedName name="POL_Total">POL!F153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155" i="1"/>
  <c r="F154" i="1"/>
  <c r="F153" i="1"/>
  <c r="F152" i="1"/>
  <c r="F151" i="1"/>
  <c r="F150" i="1"/>
  <c r="F149" i="1"/>
  <c r="F148" i="1"/>
  <c r="F147" i="1"/>
  <c r="F146" i="1"/>
  <c r="F145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8" i="1"/>
  <c r="F127" i="1"/>
  <c r="F126" i="1"/>
  <c r="F125" i="1"/>
  <c r="F124" i="1"/>
  <c r="F122" i="1"/>
  <c r="F121" i="1"/>
  <c r="G120" i="1" s="1"/>
  <c r="F120" i="1"/>
  <c r="F118" i="1"/>
  <c r="F117" i="1"/>
  <c r="G116" i="1" s="1"/>
  <c r="F116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1" i="1"/>
  <c r="F90" i="1"/>
  <c r="F89" i="1"/>
  <c r="F88" i="1"/>
  <c r="F87" i="1"/>
  <c r="F86" i="1"/>
  <c r="F85" i="1"/>
  <c r="F84" i="1"/>
  <c r="F83" i="1"/>
  <c r="F82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39" i="1"/>
  <c r="F38" i="1"/>
  <c r="F37" i="1"/>
  <c r="F36" i="1"/>
  <c r="F35" i="1"/>
  <c r="F34" i="1"/>
  <c r="F33" i="1"/>
  <c r="F31" i="1"/>
  <c r="F30" i="1"/>
  <c r="F29" i="1"/>
  <c r="F28" i="1"/>
  <c r="F27" i="1"/>
  <c r="F25" i="1"/>
  <c r="F24" i="1"/>
  <c r="F23" i="1"/>
  <c r="F22" i="1"/>
  <c r="F21" i="1"/>
  <c r="F20" i="1"/>
  <c r="F19" i="1"/>
  <c r="F18" i="1"/>
  <c r="G27" i="1" l="1"/>
  <c r="G124" i="1"/>
  <c r="G33" i="1"/>
  <c r="G93" i="1"/>
  <c r="G145" i="1"/>
  <c r="G130" i="1"/>
  <c r="G82" i="1"/>
  <c r="G41" i="1"/>
  <c r="G18" i="1"/>
  <c r="G60" i="1"/>
  <c r="F158" i="1"/>
</calcChain>
</file>

<file path=xl/sharedStrings.xml><?xml version="1.0" encoding="utf-8"?>
<sst xmlns="http://schemas.openxmlformats.org/spreadsheetml/2006/main" count="296" uniqueCount="175">
  <si>
    <t>P.č.</t>
  </si>
  <si>
    <t>Název položky</t>
  </si>
  <si>
    <t>MJ</t>
  </si>
  <si>
    <t>Množství</t>
  </si>
  <si>
    <t>Cena / MJ</t>
  </si>
  <si>
    <t>Celkem</t>
  </si>
  <si>
    <t>Díl:</t>
  </si>
  <si>
    <t>Kabeláž</t>
  </si>
  <si>
    <t>Ukončení utp</t>
  </si>
  <si>
    <t>Měření 1 kabelu vyhot. protokolu</t>
  </si>
  <si>
    <t>Montáž kabelu bezhalogenového CXKH 1 kV, 3 x 2,5 mm2, pevně uloženého, včetně dodávky CXKH-R</t>
  </si>
  <si>
    <t>CXKH-R-J B2ca-s1,d1,a1 : 30</t>
  </si>
  <si>
    <t>Montáž vodiče H07V-K (CYA), 6 mm2, uloženého pevně, včetně dodávky vodiče</t>
  </si>
  <si>
    <t>Kamery vnitřní</t>
  </si>
  <si>
    <t>Kompletní montáž uchycení kamery</t>
  </si>
  <si>
    <t>Přídavný límec kamery viz kamera výše</t>
  </si>
  <si>
    <t>5 Mpx dome IP kamera , exteriérová, Day/Night, IR LED s dosvitem 50 m</t>
  </si>
  <si>
    <t xml:space="preserve"> 1/2.7" 5 Megapixel progressive scan CMOS, rozlišení 2960 x 1668 px @ 25/30 fps, citlivost 0,0009 lx / F1.6 (Color 30 IRE), fixní objektiv 2,8 mm, úhel záběru H: 111°, V: 58°, D: 132°, BLC, HLC, AWB, AGC, WDR, ROI, 3DNR, Defog, inteligentní funkce: IVS, Perimetr protection, SMD, AI SSA, Smart Object Detection, Face Detection, People Counting, Heat Map, Smart Search, Smart Sound Detection , komprese H.265+ / H.265 / H.264+ / H.264 / H.264H / H.264B / MJPEG, ONVIF kompatibilní, alarm I/O 1/1, audio I/O/1, slot na MicroSD kartu 256 GB, napájení 12 V DC / PoE (802.3af) / ePoE, pracovní teplota od -40 °C do +60 °C, IP 67, IK 10 , rozměry 94,0 × o122,0 mm, hmotnost 0,712 kg</t>
  </si>
  <si>
    <t>Kamery venkovní</t>
  </si>
  <si>
    <t>5 Mpx kompaktní IP kamera, exteriérová, Day/Night s mechanickým IR filtrem, Smart IR LED s dosvitem 60 m</t>
  </si>
  <si>
    <t>1/2.7" 5 Megapixel progressive scan CMOS , rozlišení2960 x 1668 px @ 1-25/30 fps, citlivost 0, 0009 lx / F1.5,motor zoom objektiv 2,7–13,5 mm, úhel záběru H: 114–32°, V: 58–14°, D: 138–36°, BLC, HLC, AWB, AGC, WDR, ROI, 3DNR, defog, IVS (Perimetr protection), Smart object detection, SMD, AI SSA, Face Detection, People Counting, Heat Map, Video MetaData, Smart Search, Smart Sound Detection, komprese H.265+ / H.265 / H.264+ / H.264 / H.264H / H.264B / MJPEG (only substream), AI Coding, ONVIF kompatibilní, alarm I/O 2/1, audio I/O 1/1, slot na MicroSD kartu max. 512 GB /b&gt;, napájení 12 V DC / PoE (802.3af) / ePoE, pracovní teplota od -30 °C do +60 °C, IP 67, IK 10, rozměry 273,2 × 95, 0 x 95,0 mm, hmotnost 1,12 kg</t>
  </si>
  <si>
    <t>Propojovací box, hliníkový, pro kamery Dahua, kompatibilní s modely, HAC-HFW[E], HAC-HDW[M], IPC-HFW[E], PFB120W, PFB121W, rozměry 134x134x55mm, hmotnost 0,5kg, nosnost 3kg</t>
  </si>
  <si>
    <t>Přepěťové ochrany OVP-100M-HIPOE-IP55</t>
  </si>
  <si>
    <t>přepěťová ochrana 10/100M Ethernet + PoE A/B nebo HIPoE(max.90W), dvoustupňové provedení, galvanicky izolovaná svorka PE, rychlá montáž, IP55; instalované do podhledu na přechodu z venkovního do vnitřního prostředí</t>
  </si>
  <si>
    <t>Kamery SPZ</t>
  </si>
  <si>
    <t>Montáže kamery SPZ, včetně dodávky; oživení a napojení do systému</t>
  </si>
  <si>
    <t>Kamera SPZ - 4 Mpx AI ANPR kamera, čtecí vzdálenost 3–8 metrů</t>
  </si>
  <si>
    <t>Day/Night, 1/1.8" CMOS, rozlišení 2688 x 1520 px, snímkování 30 fps, objektiv 2,7–12 mm, úhel záběru H: 92° (W) – 46,1° (T), V: 49° (W) – 26° (T), D: 109° (W) – 52,8° (T), AWB, WDR 96 dB, 3DNR, komprese H.264B / H.264M / H.264H / H.265 / MJPEG, vestavěný reproduktor a mikrofon, audio I/O 0/1 RCA port, alarm I/O 2/2, 2x RS-485, 1x RJ-45 100/1000 Mbps, pracovní teplota od -40 °C do +70 °C, IP 67, napájení 12 V DC, PoE+, spotřeba max. 17 W, rozměry 396,0 × 120,8 × 127,8 mm, hmotnost 2,3 kg</t>
  </si>
  <si>
    <t>přepěťová ochrana 10/100M Ethernet + PoE A/B nebo HIPoE(max.90W), dvoustupňové provedení, galvanicky izolovaná svorka PE, rychlá montáž, IP55</t>
  </si>
  <si>
    <t>Ocelová trubka d50mm; l1000mm včetně základu</t>
  </si>
  <si>
    <t>Adaptér pro montáž kamer na sloup, rozměry 130x170x45mm, hmotnost 1kg, vhodné pro kamery řady, IPC-HFW(C), kompatibilní příslušenství PFA120, PFA121, PFA130, PFB300C, PFB300S</t>
  </si>
  <si>
    <t>Vstupně výstupní TCP/IP zařízení pro LPR, Softplus a jiné aplikace TSS, vstupy/výstupy 4/4, napájení 9-30 VDC, 330 mA</t>
  </si>
  <si>
    <t>maximálně 2x HDD. Pc v konfiguraci: Intel i7, 16 GB RAM, HW RAID 1,2 x 512 GB SSD, Ethernet 1 Gb, 6 x USB, zdroj 350 W GOLD, bez audio výstupu, DP redukce na VGA, 3 roky záruka, Microsoft Windows 11 Enterprise IoT 64 bit</t>
  </si>
  <si>
    <t>Software umožňující ovládání vstupu do areálu nebo na parkovací plochu, na základě rozpoznaného evidenčního čísla vozidla pomocí kamer s funkcí LPR (Licence Plate Reading).</t>
  </si>
  <si>
    <t>Licence pro doplnění 1 ks hardwarového ovladače do SOFTPLUS LPR. ( ITC kamera)</t>
  </si>
  <si>
    <t>Licence umožňuje používat 1 ks vstupně-výstupní zařízení v rámci jednotlivých modulů SOFTPLUS</t>
  </si>
  <si>
    <t>Bez této licence nelze v systému SOFTPLUS vstupně-výstupné nakonfigurovat a používat. Jedna licence obsahuje vždy možnost konfigurovat 1 relé. V případě, že zařízení obsahuje více relé je třeba zakoupit požadovaný počet licencí.</t>
  </si>
  <si>
    <t>Služba nastavení a inicializace LPR na dálku, zahrnuje instalaci serverové části, přidání kamery, barionetu do systému, nastavení systému</t>
  </si>
  <si>
    <t>Služba nastavení a inicializace SOFTPLUS LPR hardwarového ovladače na dálku</t>
  </si>
  <si>
    <t>Aktivní prvky a rozvaděče</t>
  </si>
  <si>
    <t>Úprava stávajícího rozvaděče NN, pro montáž nových jistících prvků</t>
  </si>
  <si>
    <t>Montáž chrániče proudového, dvoupólového, do 40 A</t>
  </si>
  <si>
    <t>Proudový chránič s jističem 16/1N/B/003/B 16A 30mA AC</t>
  </si>
  <si>
    <t>Úprava stávajícího hlavního datového rozvaděče</t>
  </si>
  <si>
    <t>Montáž datového rozvaděče podružného</t>
  </si>
  <si>
    <t>Montáž datového rozvaděče hlavního</t>
  </si>
  <si>
    <t>RACK 19´´ 12U, nástěnný, materiál ocel, cable management a odvětrávání, perforované čelo, přední dvířka, zámek, odnímatelné bočnice a průhledná dvířka</t>
  </si>
  <si>
    <t>Organizér 2U</t>
  </si>
  <si>
    <t>Montáž panelu do RACKu</t>
  </si>
  <si>
    <t>8x - zásuvka 230V + přepěťová ochrana, PVC, 16A SLP rozvaděč</t>
  </si>
  <si>
    <t>Videorekordér IP síťový 64kanálový, záznam / živý obraz / přehrávání ve 4K</t>
  </si>
  <si>
    <t>podporované formáty Smart H.265+ / H.265 / Smart H.264+ / H.264 / MJPEG, záznam max. do 384 Mbps, maximální rozlišení 32 Mpx na kameru, alarm I/O 16/8, 8x SATA III 3.5" HDD, max. 16 TB (bez HDD), podpora ONVIF, podpora IP PTZ Dahua a ITC kamer,AI by NVR - 4 kanály pro Perimeter Protection nebo 2 kanály pro Face Detection/Recognition díky NVR AI, 8 kanálů pro SMD plus díky NVR, RAID 0/1/5/6/10, ANPR podpora, 2x RJ-45 port (10/100/1000 Mbps), 2x HDMI, 2x VGA, 1x RS-485, 1x RS-232, 4x USB (2x USB 3.0), 1x eSATA, rozměry 2U, 439,9 × 457,9 x 89,0 mm, hmotnost 6,4 kg (bez HDD)</t>
  </si>
  <si>
    <t>SATA DISK 16 TB, 7200 rpm, vhodný do podmínek 24/7, pro PC Videoserver, DVR, NAS, rychlost SATA III,, vyrovnávací paměť 256 MB, záruka 36 měsíců</t>
  </si>
  <si>
    <t>Online UPS zdroj nepřerušovaného napájení 230 V AC, výkon 3000 VA (2700 W), 6x akumulátor TP 12-9 Ah</t>
  </si>
  <si>
    <t>Online UPS zdroj nepřerušovaného napájení 230 V AC, výkon 1000 VA (900 W), 3x akumulátor TP 12-7 Ah</t>
  </si>
  <si>
    <t>Montážní sada kolejnic pro Z1000R a Z3000R, montáž do rackové skříně</t>
  </si>
  <si>
    <t>Klientská stanice a licence</t>
  </si>
  <si>
    <t>PC určený pro monitorování/vzdálené monitorování od společnosti TSS</t>
  </si>
  <si>
    <t>je určen pro monitorování do 64 kamer, možnost připojení 4 monitorů, Procesor i7, 16GB RAM DDR4, možnost rozšíření, Systemový SSD 512GB NVMe, grafická karta s 4X HDMI, Ethernet 1Gb, zdroj 550 W, audio výstup, Microsoft Windows 11 PRO, rozměry: 197 x 431 x 450 mm.</t>
  </si>
  <si>
    <t>DSS Express lze použít se 64 video kanály zdarma.</t>
  </si>
  <si>
    <t>DMSS aplikace prokamerové systémy, dostupná zdarma proAndroid a iOS</t>
  </si>
  <si>
    <t>Mobilní aplikace umožňuje vzdálené monitorování, přehrávání videa, oznámení PUSH a taktéž inicializaci zařízení včetně vzdálené konfigurace. Lze přidat zařízení typu IPC, NVR, XVR, VTO atd. Aplikace podporuje systémy iOS 9.0 a Android 5.0 nebo novější a lze ji používat s 3G / 4G / Wi-Fi.</t>
  </si>
  <si>
    <t>Nastavení sítě kamer</t>
  </si>
  <si>
    <t>Instalace celého systému a nastavení kamer</t>
  </si>
  <si>
    <t>Služba zaškolení na LPR, zahrnuje školení v rámci stávajícího systému, například pro novou obsluhu nebo proškolení stávající obsluhy</t>
  </si>
  <si>
    <t>Elektromontážní materiál</t>
  </si>
  <si>
    <t>Příchytka kabelová 6-12 mm</t>
  </si>
  <si>
    <t>Příchytka pro protipožární trasy pozinkovaná oboustranná, z plechu o tloušťce 1,2 mm, pro 1-2 kabely velikosti 10 mm</t>
  </si>
  <si>
    <t>Skupinový držák GRIP M 15</t>
  </si>
  <si>
    <t>příchytka počet vedení 15; typ svazkový držák; pozinkovaná ocel</t>
  </si>
  <si>
    <t>Lišta elektroinstalační hliník š.do 40 mm,šroubováním</t>
  </si>
  <si>
    <t>Lišta elektroinstalační UV stabilní, pro venkovní použití s víkem 40 x 20 mm, hliníková</t>
  </si>
  <si>
    <t>Protipožární ucpávky EI60  včetně dodávky a montáže</t>
  </si>
  <si>
    <t>Montážní materiál (hmoždinky, vruty, koncovky,…)</t>
  </si>
  <si>
    <t>Pásky stahovací 200 x 1,5 mm, PA</t>
  </si>
  <si>
    <t xml:space="preserve">Vodiče, šňůry a kabely hliníkové označovací štítek na kabel,  ,  </t>
  </si>
  <si>
    <t>štítek</t>
  </si>
  <si>
    <t>Mikrotrubička HDPE v kabelové rýze</t>
  </si>
  <si>
    <t>Mikrotrubička 10/8 červená pro optický kabel; Provozní teplota: -40°C až + 70°C, materiál: vysokohustotní polyetylén (PE-HD)</t>
  </si>
  <si>
    <t xml:space="preserve">Montáž trubky ohebné, z PVC, uložené pod omítku, vnější průměr 20 mm,  ,  </t>
  </si>
  <si>
    <t>trubka ohebná, elektroinstalační; mat. PE není samozhášivý; vnější pr.= 20,0 mm; vnitřní pr.= 14,1 mm; mech.odolnost nízká; mezní hodnota zatížení 320 N/5 cm; teplot.rozsah -25 až 90 °C; stupeň hořlavosti A1; použití: pro přímé zalévání při monolitické betonáži nebo pod omítku</t>
  </si>
  <si>
    <t>Uložení chráničky ve výkopu PE 40x3,0mm</t>
  </si>
  <si>
    <t>trubka kabelová ohebná dvouplášťová korugovaná chránička; vnější plášť z HDPE, vnitřní z LDPE; vnější pr.= 40,0 mm; vnitřní pr.= 32,0 mm; mezní hodnota zatížení 450 N/5 cm; teplot.rozsah -45 až 60 °C; stupeň hořlavosti A1; mat. bezhalogenový; IP 40, při použití těsnicího kroužku IP 67</t>
  </si>
  <si>
    <t>Osazení kabelových kanálů zapuštěných do terénu z prefabrikovaných betonových žlabů, vnější šířky do 20 cm</t>
  </si>
  <si>
    <t>Krycí deska kabelového žlabu, rozměry 500×170×45 mm, hmotnost 8 kg, třída betonu C</t>
  </si>
  <si>
    <t>Kabelový patníček (označovací)</t>
  </si>
  <si>
    <t>Demontáže stávajících systémů</t>
  </si>
  <si>
    <t>Demontáže a likvidace stávajících kamer</t>
  </si>
  <si>
    <t>Demontáž a likvidace kabeláže</t>
  </si>
  <si>
    <t>HZS - hodinové zúčtovací sazby</t>
  </si>
  <si>
    <t>Hzs - zabezpečení pracoviště</t>
  </si>
  <si>
    <t>Hzs - revizní technik</t>
  </si>
  <si>
    <t>Zemní práce při montážích</t>
  </si>
  <si>
    <t>Výkop kabelové rýhy 25/110 cm  hor.4</t>
  </si>
  <si>
    <t>Zřízení kabelového lože v rýze š.do 35 cm z písku</t>
  </si>
  <si>
    <t>Fólie výstražná z PVC, šířka 33 cm, fólie PVC šířka 33 cm</t>
  </si>
  <si>
    <t>Zához rýhy 25/110 cm, hornina třídy 4</t>
  </si>
  <si>
    <t>Ostatní konstrukce, bourání</t>
  </si>
  <si>
    <t>Vysekání rýh v jakémkoliv zdivu cihelném v ploše  do hloubky 30 mm, šířky do 30 mm</t>
  </si>
  <si>
    <t>Včetně pomocného lešení o výšce podlahy do 1900 mm a pro zatížení do 1,5 kPa  (150 kg/m2).</t>
  </si>
  <si>
    <t>Hrubá výplň rýh ve stěnách, jakoukoliv maltou maltou ze suchých směsí  jakékoliv šířky</t>
  </si>
  <si>
    <t>Oprava maleb z malířských směsí</t>
  </si>
  <si>
    <t>Oškrabání, jednonásobné mydlení, částečné vyhlazení malířskou masou jednonásobné, malba dvojnásobná, bez pačokování, jednobarevná s bílým stropem.</t>
  </si>
  <si>
    <t>Demontáž podhledů kazet</t>
  </si>
  <si>
    <t>Montáž podhledů lamelových a kazetových Montáž podhledů z desek sádrokartonových, dřevovláknitých apod. montáž desek</t>
  </si>
  <si>
    <t>Vysekání v cihelném zdivu výklenků a kapes kapes pro špalíky a krabice  na jakoukoliv maltu vápennou nebo vápenocementovou, velilkosti do 100x100x50 mm</t>
  </si>
  <si>
    <t>Vybourání otvorů ve zdivu cihelném z jakýchkoliv cihel pálených  na jakoukoliv maltu vápenou nebo vápenocementovou, plochy do 0,0225 m2, tloušťky do 600 mm</t>
  </si>
  <si>
    <t>základovém nebo nadzákladovém,</t>
  </si>
  <si>
    <t>Přesuny suti a vybouraných hmot</t>
  </si>
  <si>
    <t>Svislá doprava suti a vybouraných hmot nošením za prvé podlaží nad základním podlažím</t>
  </si>
  <si>
    <t>Svislá doprava suti a vybouraných hmot nošením příplatek zakaždé další podlaží nad prvním základním podlažím</t>
  </si>
  <si>
    <t>Odvoz suti a vybouraných hmot na skládku do 1 km</t>
  </si>
  <si>
    <t>Odvoz suti a vybouraných hmot na skládku příplatek za každý další 1 km</t>
  </si>
  <si>
    <t>Vnitrostaveništní doprava suti a vybouraných hmot do 10 m</t>
  </si>
  <si>
    <t>Uložení suti na skládku bez zhutnění</t>
  </si>
  <si>
    <t>s hrubým urovnáním,</t>
  </si>
  <si>
    <t>Poplatek za uložení, směs betonu, cihel a dřeva,  , skupina 17 09 04 z Katalogu odpadů</t>
  </si>
  <si>
    <t>kategorie 17 09 04 smíšené stavební a demoliční odpady</t>
  </si>
  <si>
    <t>m</t>
  </si>
  <si>
    <t>kus</t>
  </si>
  <si>
    <t>sada</t>
  </si>
  <si>
    <t>100 ks</t>
  </si>
  <si>
    <t>m2</t>
  </si>
  <si>
    <t>t</t>
  </si>
  <si>
    <t>Součet celkem:</t>
  </si>
  <si>
    <t>Kč bez DPH</t>
  </si>
  <si>
    <t>Název projektu:</t>
  </si>
  <si>
    <t>KAMEROVÝ SYSTÉM, NEMOCNICE MILOSRDNÝCH BRATŘÍ</t>
  </si>
  <si>
    <t>Stavební objekt:</t>
  </si>
  <si>
    <t>Nemocnice Milosrdných bratří, p.o.</t>
  </si>
  <si>
    <t>Část:</t>
  </si>
  <si>
    <t>D.1.2.7. SYSTÉMY TECHNICKÉ OCHRANY</t>
  </si>
  <si>
    <t>KAMEROVÝ SYSTÉM</t>
  </si>
  <si>
    <t>Stupeň</t>
  </si>
  <si>
    <t>DPS</t>
  </si>
  <si>
    <t xml:space="preserve">Zakázka č. </t>
  </si>
  <si>
    <t>25-0126</t>
  </si>
  <si>
    <t>Místo stavby:</t>
  </si>
  <si>
    <t>Polní 3, 639 00 Brno</t>
  </si>
  <si>
    <t xml:space="preserve">Investor: </t>
  </si>
  <si>
    <t>Projektant:</t>
  </si>
  <si>
    <t>LUXPRIM SW s.r.o.</t>
  </si>
  <si>
    <t>Datum:</t>
  </si>
  <si>
    <t>Projektový rozpočet</t>
  </si>
  <si>
    <t>cena ODDÍL</t>
  </si>
  <si>
    <t>PC určené pro systémy SOFTPLUS pro větší řešení s HDD zapojenými do RAID, UPS</t>
  </si>
  <si>
    <t>Záložní zdroj - rack UPS, záložní doba při 100% zátěži 8,5 min, záložní doba při 50% zátěži 23 min, skutečný a zdánlivý výkon 2700 W / 3000 VA, výška pozice 2U, on-line s dvojitou konverzí, 1×IEC Jumpers, 1×IEC 320 C19, 6×IEC 320 C13, RS-232, 98% účinnost při 100% zátěži, 97% účinnost při 50% zátěži, USB pro nabíjení a LCD displej, rozměry 86,5 × 438 × 608 mm (V×Š×H), hmotnost 31,3 kgref výrobek: EATON UPS 9E 3000i Rack 2U</t>
  </si>
  <si>
    <t>Záložní zdroj - rack UPS, záložní doba při 100% zátěži 5 min, skutečný a zdánlivý výkon 600 W / 1000 VA, výška pozice 2U, line interactive, 2×IEC Jumpers, 4×IEC 320 C13, ochrana síťového kabelu, USB a ethernet, LCD displej, rozměry 89 × 432 × 406 mm (V×Š×H), hmotnost 17,5 kg, ref výrobek: APC Smart-UPS C 1000VA 2U RM LCD</t>
  </si>
  <si>
    <t>Komplet PoE Switche 48p, dle standardu NMB</t>
  </si>
  <si>
    <t>Catalyst 9200L 48-port PoE+, 4 x 10G, Network Essentials</t>
  </si>
  <si>
    <t>SNTC-8X5XNBD Catalyst 9200L 48-port PoE+, 4 x 10G, Ne</t>
  </si>
  <si>
    <t>C9200L Cisco DNA Essentials, 48-port Term license</t>
  </si>
  <si>
    <t>C9200L Cisco DNA Essentials, 48-port, 3 Year Term license</t>
  </si>
  <si>
    <t>C9200L Network Essentials, 48-port license</t>
  </si>
  <si>
    <t>Europe AC Type A Power Cable</t>
  </si>
  <si>
    <t>Config 5 Power Supply Blank</t>
  </si>
  <si>
    <t>RUBBER FEET FOR TABLE TOP SETUP 9200 and 93xx</t>
  </si>
  <si>
    <t>12-24 and 10-32 SCREWS FOR RACK INSTALLATION, QTY 4</t>
  </si>
  <si>
    <t>1RU CABLE MANAGEMENT GUIDES 9200 and 9300</t>
  </si>
  <si>
    <t>Cisco Catalyst 9200L Stack Module</t>
  </si>
  <si>
    <t>Catalyst 9200 Stack Module</t>
  </si>
  <si>
    <t>50CM Type 4 Stacking Cable</t>
  </si>
  <si>
    <t>Network Plug-n-Play Connect for zero-touch device deployment</t>
  </si>
  <si>
    <t>10GBASE-LR SFP+, SM 1310nm, 10km     </t>
  </si>
  <si>
    <t>Optický patchkabel duplexní, LC-LC 9/125um SM, 2m</t>
  </si>
  <si>
    <t>  </t>
  </si>
  <si>
    <t>,</t>
  </si>
  <si>
    <t>Catalyst 9200L 48-port PoE+, 4 x 10G, Network EssentialsSNTC-8X5XNBD Catalyst 9200L 48-port PoE+, 4 x 10G, NeC9200L Cisco DNA Essentials, 48-port Term licenseC9200L Cisco DNA Essentials, 48-port, 3 Year Term licenseC9200L Network Essentials, 48-port licenseEurope AC Type A Power CableConfig 5 Power Supply BlankRUBBER FEET FOR TABLE TOP SETUP 9200 and 93xx12-24 and 10-32 SCREWS FOR RACK INSTALLATION, QTY 41RU CABLE MANAGEMENT GUIDES 9200 and 9300Cisco Catalyst 9200L Stack ModuleCatalyst 9200 Stack Module50CM Type 4 Stacking CableNetwork Plug-n-Play Connect for zero-touch device deployment10GBASE-LR SFP+, SM 1310nm, 10km     Optický patchkabel duplexní, LC-LC 9/125um SM, 2m</t>
  </si>
  <si>
    <t>Ref. výrobek: Catalyst 9200L 48-port PoE+, 4 x 10G, Network EssentialsSNTC-8X5XNBD Catalyst 9200L 48-port PoE+, 4 x 10G, NeC9200L Cisco DNA Essentials, 48-port Term licenseC9200L Cisco DNA Essentials, 48-port, 3 Year Term licenseC9200L Network Essentials, 48-port licenseEurope AC Type A Power CableConfig 5 Power Supply BlankRUBBER FEET FOR TABLE TOP SETUP 9200 and 93xx12-24 and 10-32 SCREWS FOR RACK INSTALLATION, QTY 41RU CABLE MANAGEMENT GUIDES 9200 and 9300Cisco Catalyst 9200L Stack ModuleCatalyst 9200 Stack Module50CM Type 4 Stacking CableNetwork Plug-n-Play Connect for zero-touch device deployment10GBASE-LR SFP+, SM 1310nm, 10km     Optický patchkabel duplexní, LC-LC 9/125um SM, 2m</t>
  </si>
  <si>
    <t>42"-50" 2K-4K CCTV LED/LCD monitor, uzpůsobený pro použití 24 hod. / 7 dní v týdnu</t>
  </si>
  <si>
    <t>žlab kabelový TK1; l = 1 000,0 mm; š = 170 mm; š 1 = 112 mm; h = 140,0 mm; h 1 = 105 mm</t>
  </si>
  <si>
    <t xml:space="preserve">Dlouhá 730/35, 110 00 Praha </t>
  </si>
  <si>
    <t>Datový kabel Cat.6A S/FTP 4×2×23 AWG, LSHF, tř. reakce na oheň B2ca-s1,d1,a1,</t>
  </si>
  <si>
    <t>jakékoliv šířky rýhy, + zapravení</t>
  </si>
  <si>
    <t>Vnitrostaveništní doprava suti a vybouraných hmot příplatek k ceně za 
každých dalších 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</si>
</sst>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.5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.5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sz val="11"/>
      <color rgb="FF1F497D"/>
      <name val="Calibri"/>
      <family val="2"/>
      <charset val="238"/>
    </font>
    <font>
      <sz val="11"/>
      <color rgb="FF000000"/>
      <name val="Aptos Narrow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FEFE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6">
    <xf numFmtId="0" fontId="0" fillId="0" borderId="0" xfId="0"/>
    <xf numFmtId="3" fontId="0" fillId="0" borderId="0" xfId="0" applyNumberFormat="1"/>
    <xf numFmtId="4" fontId="0" fillId="0" borderId="0" xfId="0" applyNumberFormat="1"/>
    <xf numFmtId="0" fontId="1" fillId="2" borderId="1" xfId="0" applyFont="1" applyFill="1" applyBorder="1"/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2" borderId="0" xfId="0" applyFont="1" applyFill="1"/>
    <xf numFmtId="44" fontId="3" fillId="0" borderId="0" xfId="1" applyFont="1"/>
    <xf numFmtId="14" fontId="0" fillId="0" borderId="0" xfId="0" applyNumberFormat="1"/>
    <xf numFmtId="4" fontId="0" fillId="0" borderId="0" xfId="0" applyNumberFormat="1" applyAlignment="1">
      <alignment horizontal="right"/>
    </xf>
    <xf numFmtId="0" fontId="0" fillId="0" borderId="5" xfId="0" applyBorder="1"/>
    <xf numFmtId="3" fontId="0" fillId="0" borderId="5" xfId="0" applyNumberFormat="1" applyBorder="1"/>
    <xf numFmtId="4" fontId="0" fillId="0" borderId="5" xfId="0" applyNumberFormat="1" applyBorder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0" fillId="0" borderId="5" xfId="0" applyBorder="1" applyAlignment="1">
      <alignment wrapText="1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17" fontId="5" fillId="0" borderId="0" xfId="0" applyNumberFormat="1" applyFont="1" applyAlignment="1">
      <alignment vertical="center" wrapText="1"/>
    </xf>
    <xf numFmtId="17" fontId="5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justify" vertical="center" wrapText="1"/>
    </xf>
    <xf numFmtId="0" fontId="12" fillId="4" borderId="6" xfId="0" applyFont="1" applyFill="1" applyBorder="1" applyAlignment="1">
      <alignment horizontal="right" vertical="center"/>
    </xf>
    <xf numFmtId="0" fontId="13" fillId="4" borderId="7" xfId="0" applyFont="1" applyFill="1" applyBorder="1" applyAlignment="1">
      <alignment vertical="center" wrapText="1"/>
    </xf>
    <xf numFmtId="8" fontId="12" fillId="4" borderId="8" xfId="0" applyNumberFormat="1" applyFont="1" applyFill="1" applyBorder="1" applyAlignment="1">
      <alignment horizontal="right" vertical="center"/>
    </xf>
    <xf numFmtId="0" fontId="12" fillId="4" borderId="9" xfId="0" applyFont="1" applyFill="1" applyBorder="1" applyAlignment="1">
      <alignment horizontal="right" vertical="center"/>
    </xf>
    <xf numFmtId="0" fontId="12" fillId="4" borderId="10" xfId="0" applyFont="1" applyFill="1" applyBorder="1" applyAlignment="1">
      <alignment vertical="center" wrapText="1"/>
    </xf>
    <xf numFmtId="8" fontId="12" fillId="4" borderId="11" xfId="0" applyNumberFormat="1" applyFont="1" applyFill="1" applyBorder="1" applyAlignment="1">
      <alignment horizontal="right" vertical="center"/>
    </xf>
    <xf numFmtId="0" fontId="12" fillId="4" borderId="12" xfId="0" applyFont="1" applyFill="1" applyBorder="1" applyAlignment="1">
      <alignment horizontal="right" vertical="center"/>
    </xf>
    <xf numFmtId="0" fontId="12" fillId="4" borderId="13" xfId="0" applyFont="1" applyFill="1" applyBorder="1" applyAlignment="1">
      <alignment vertical="center" wrapText="1"/>
    </xf>
    <xf numFmtId="8" fontId="12" fillId="4" borderId="14" xfId="0" applyNumberFormat="1" applyFont="1" applyFill="1" applyBorder="1" applyAlignment="1">
      <alignment horizontal="right" vertical="center"/>
    </xf>
    <xf numFmtId="0" fontId="14" fillId="4" borderId="2" xfId="0" applyFont="1" applyFill="1" applyBorder="1" applyAlignment="1">
      <alignment vertical="center"/>
    </xf>
    <xf numFmtId="0" fontId="15" fillId="4" borderId="3" xfId="0" applyFont="1" applyFill="1" applyBorder="1"/>
    <xf numFmtId="8" fontId="15" fillId="4" borderId="4" xfId="0" applyNumberFormat="1" applyFont="1" applyFill="1" applyBorder="1" applyAlignment="1">
      <alignment horizontal="right"/>
    </xf>
    <xf numFmtId="0" fontId="16" fillId="0" borderId="2" xfId="0" applyFont="1" applyBorder="1"/>
    <xf numFmtId="4" fontId="17" fillId="0" borderId="3" xfId="0" applyNumberFormat="1" applyFont="1" applyBorder="1"/>
    <xf numFmtId="4" fontId="16" fillId="0" borderId="4" xfId="0" applyNumberFormat="1" applyFont="1" applyBorder="1"/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44" fontId="3" fillId="0" borderId="0" xfId="1" applyFont="1" applyAlignment="1">
      <alignment vertical="center"/>
    </xf>
    <xf numFmtId="0" fontId="0" fillId="3" borderId="0" xfId="0" applyFill="1" applyAlignment="1">
      <alignment vertical="center"/>
    </xf>
    <xf numFmtId="0" fontId="18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2714625</xdr:colOff>
      <xdr:row>3</xdr:row>
      <xdr:rowOff>28575</xdr:rowOff>
    </xdr:from>
    <xdr:to>
      <xdr:col>4</xdr:col>
      <xdr:colOff>4105275</xdr:colOff>
      <xdr:row>5</xdr:row>
      <xdr:rowOff>0</xdr:rowOff>
    </xdr:to>
    <xdr:pic>
      <xdr:nvPicPr>
        <xdr:cNvPr id="4" name="Obrázek 5">
          <a:extLst>
            <a:ext uri="{FF2B5EF4-FFF2-40B4-BE49-F238E27FC236}">
              <a16:creationId xmlns:a16="http://schemas.microsoft.com/office/drawing/2014/main" id="{2858E0CE-4739-60DC-5A5A-A7655F6B2B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04975"/>
          <a:ext cx="139065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34290</xdr:colOff>
      <xdr:row>11</xdr:row>
      <xdr:rowOff>143425</xdr:rowOff>
    </xdr:from>
    <xdr:to>
      <xdr:col>4</xdr:col>
      <xdr:colOff>342900</xdr:colOff>
      <xdr:row>13</xdr:row>
      <xdr:rowOff>171450</xdr:rowOff>
    </xdr:to>
    <xdr:pic>
      <xdr:nvPicPr>
        <xdr:cNvPr id="5" name="Obrázek 3">
          <a:extLst>
            <a:ext uri="{FF2B5EF4-FFF2-40B4-BE49-F238E27FC236}">
              <a16:creationId xmlns:a16="http://schemas.microsoft.com/office/drawing/2014/main" id="{F33265F7-57EA-E39E-14D3-32914D4F7F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2190" y="2627545"/>
          <a:ext cx="1154430" cy="40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478156</xdr:colOff>
      <xdr:row>8</xdr:row>
      <xdr:rowOff>40005</xdr:rowOff>
    </xdr:from>
    <xdr:to>
      <xdr:col>4</xdr:col>
      <xdr:colOff>377990</xdr:colOff>
      <xdr:row>11</xdr:row>
      <xdr:rowOff>118110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45D3C93-83C4-5642-179F-826AEEA05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6936" y="1952625"/>
          <a:ext cx="1311439" cy="6534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9"/>
  <sheetViews>
    <sheetView tabSelected="1" view="pageBreakPreview" zoomScaleNormal="100" zoomScaleSheetLayoutView="100" workbookViewId="0">
      <pane ySplit="16" topLeftCell="A115" activePane="bottomLeft" state="frozen"/>
      <selection pane="bottomLeft" activeCell="F133" sqref="F133"/>
    </sheetView>
  </sheetViews>
  <sheetFormatPr defaultRowHeight="14.4" x14ac:dyDescent="0.3"/>
  <cols>
    <col min="1" max="1" width="10.44140625" style="21" customWidth="1"/>
    <col min="2" max="2" width="71.6640625" style="13" customWidth="1"/>
    <col min="3" max="3" width="8.6640625" customWidth="1"/>
    <col min="4" max="4" width="12.6640625" style="1" customWidth="1"/>
    <col min="5" max="5" width="14.6640625" style="2" customWidth="1"/>
    <col min="6" max="6" width="16.6640625" style="2" customWidth="1"/>
    <col min="7" max="7" width="14.6640625" bestFit="1" customWidth="1"/>
  </cols>
  <sheetData>
    <row r="1" spans="1:7" ht="18" x14ac:dyDescent="0.35">
      <c r="B1" s="26" t="s">
        <v>143</v>
      </c>
      <c r="F1" s="8">
        <v>45952</v>
      </c>
    </row>
    <row r="2" spans="1:7" x14ac:dyDescent="0.3">
      <c r="B2" s="14"/>
      <c r="F2" s="8"/>
    </row>
    <row r="3" spans="1:7" ht="22.8" x14ac:dyDescent="0.3">
      <c r="A3" s="50" t="s">
        <v>126</v>
      </c>
      <c r="B3" s="28" t="s">
        <v>127</v>
      </c>
      <c r="D3" s="20" t="s">
        <v>133</v>
      </c>
      <c r="E3" s="25" t="s">
        <v>134</v>
      </c>
      <c r="F3" s="8"/>
    </row>
    <row r="4" spans="1:7" ht="22.8" x14ac:dyDescent="0.3">
      <c r="A4" s="50" t="s">
        <v>128</v>
      </c>
      <c r="B4" s="28" t="s">
        <v>129</v>
      </c>
      <c r="D4" s="20" t="s">
        <v>135</v>
      </c>
      <c r="E4" s="25" t="s">
        <v>136</v>
      </c>
      <c r="F4" s="8"/>
    </row>
    <row r="5" spans="1:7" x14ac:dyDescent="0.3">
      <c r="A5" s="63" t="s">
        <v>130</v>
      </c>
      <c r="B5" s="28" t="s">
        <v>131</v>
      </c>
      <c r="D5" s="20" t="s">
        <v>142</v>
      </c>
      <c r="E5" s="31">
        <v>45931</v>
      </c>
      <c r="F5" s="8"/>
    </row>
    <row r="6" spans="1:7" x14ac:dyDescent="0.3">
      <c r="A6" s="63"/>
      <c r="B6" s="34" t="s">
        <v>132</v>
      </c>
      <c r="F6" s="8"/>
    </row>
    <row r="7" spans="1:7" x14ac:dyDescent="0.3">
      <c r="A7" s="27"/>
      <c r="B7" s="20"/>
      <c r="F7" s="8"/>
    </row>
    <row r="8" spans="1:7" x14ac:dyDescent="0.3">
      <c r="A8" s="20" t="s">
        <v>137</v>
      </c>
      <c r="B8" s="25" t="s">
        <v>138</v>
      </c>
      <c r="C8" s="25"/>
      <c r="D8" s="25"/>
      <c r="F8" s="8"/>
    </row>
    <row r="9" spans="1:7" x14ac:dyDescent="0.3">
      <c r="A9" s="20"/>
      <c r="B9" s="25"/>
      <c r="C9" s="25"/>
      <c r="D9" s="25"/>
      <c r="F9" s="8"/>
    </row>
    <row r="10" spans="1:7" x14ac:dyDescent="0.3">
      <c r="A10" s="62" t="s">
        <v>139</v>
      </c>
      <c r="B10" s="32" t="s">
        <v>129</v>
      </c>
      <c r="C10" s="25"/>
      <c r="D10" s="25"/>
      <c r="F10" s="8"/>
    </row>
    <row r="11" spans="1:7" x14ac:dyDescent="0.3">
      <c r="A11" s="62"/>
      <c r="B11" s="24" t="s">
        <v>138</v>
      </c>
      <c r="C11" s="25"/>
      <c r="D11" s="25"/>
      <c r="F11" s="8"/>
    </row>
    <row r="12" spans="1:7" x14ac:dyDescent="0.3">
      <c r="A12" s="20"/>
      <c r="B12" s="19"/>
      <c r="C12" s="25"/>
      <c r="D12" s="25"/>
      <c r="F12" s="8"/>
    </row>
    <row r="13" spans="1:7" x14ac:dyDescent="0.3">
      <c r="A13" s="62" t="s">
        <v>140</v>
      </c>
      <c r="B13" s="33" t="s">
        <v>141</v>
      </c>
      <c r="C13" s="29"/>
      <c r="D13" s="25"/>
      <c r="F13" s="8"/>
    </row>
    <row r="14" spans="1:7" x14ac:dyDescent="0.3">
      <c r="A14" s="62"/>
      <c r="B14" s="29" t="s">
        <v>171</v>
      </c>
      <c r="C14" s="29"/>
      <c r="D14" s="25"/>
      <c r="F14" s="8"/>
    </row>
    <row r="15" spans="1:7" x14ac:dyDescent="0.3">
      <c r="C15" s="30"/>
      <c r="D15" s="30"/>
      <c r="F15" s="8"/>
    </row>
    <row r="16" spans="1:7" s="3" customFormat="1" x14ac:dyDescent="0.3">
      <c r="A16" s="4" t="s">
        <v>0</v>
      </c>
      <c r="B16" s="15" t="s">
        <v>1</v>
      </c>
      <c r="C16" s="4" t="s">
        <v>2</v>
      </c>
      <c r="D16" s="4" t="s">
        <v>3</v>
      </c>
      <c r="E16" s="4" t="s">
        <v>4</v>
      </c>
      <c r="F16" s="4" t="s">
        <v>5</v>
      </c>
      <c r="G16" s="64" t="s">
        <v>144</v>
      </c>
    </row>
    <row r="17" spans="1:7" s="6" customFormat="1" x14ac:dyDescent="0.3">
      <c r="A17" s="5"/>
      <c r="B17" s="16"/>
      <c r="C17" s="5"/>
      <c r="D17" s="5"/>
      <c r="E17" s="5"/>
      <c r="F17" s="5"/>
      <c r="G17" s="65"/>
    </row>
    <row r="18" spans="1:7" x14ac:dyDescent="0.3">
      <c r="A18" s="22" t="s">
        <v>6</v>
      </c>
      <c r="B18" s="17" t="s">
        <v>7</v>
      </c>
      <c r="F18" s="2" t="str">
        <f>IF(OR(D18="",E18=""),"",D18*E18)</f>
        <v/>
      </c>
      <c r="G18" s="7">
        <f>SUM(F19:F27)</f>
        <v>0</v>
      </c>
    </row>
    <row r="19" spans="1:7" ht="15.75" customHeight="1" x14ac:dyDescent="0.3">
      <c r="A19" s="21">
        <v>1</v>
      </c>
      <c r="B19" s="51" t="s">
        <v>172</v>
      </c>
      <c r="C19" t="s">
        <v>118</v>
      </c>
      <c r="D19" s="1">
        <v>1300</v>
      </c>
      <c r="F19" s="2" t="str">
        <f t="shared" ref="F19:F39" si="0">IF(OR(D19="",E19=""),"",D19*E19)</f>
        <v/>
      </c>
    </row>
    <row r="20" spans="1:7" x14ac:dyDescent="0.3">
      <c r="A20" s="21">
        <v>2</v>
      </c>
      <c r="B20" s="13" t="s">
        <v>8</v>
      </c>
      <c r="C20" t="s">
        <v>119</v>
      </c>
      <c r="D20" s="1">
        <v>40</v>
      </c>
      <c r="F20" s="2" t="str">
        <f t="shared" si="0"/>
        <v/>
      </c>
    </row>
    <row r="21" spans="1:7" x14ac:dyDescent="0.3">
      <c r="A21" s="21">
        <v>3</v>
      </c>
      <c r="B21" s="13" t="s">
        <v>9</v>
      </c>
      <c r="C21" t="s">
        <v>119</v>
      </c>
      <c r="D21" s="1">
        <v>20</v>
      </c>
      <c r="F21" s="2" t="str">
        <f t="shared" si="0"/>
        <v/>
      </c>
    </row>
    <row r="22" spans="1:7" ht="28.8" x14ac:dyDescent="0.3">
      <c r="A22" s="21">
        <v>4</v>
      </c>
      <c r="B22" s="13" t="s">
        <v>10</v>
      </c>
      <c r="C22" t="s">
        <v>118</v>
      </c>
      <c r="D22" s="1">
        <v>30</v>
      </c>
      <c r="F22" s="2" t="str">
        <f t="shared" si="0"/>
        <v/>
      </c>
    </row>
    <row r="23" spans="1:7" x14ac:dyDescent="0.3">
      <c r="A23" s="21">
        <v>5</v>
      </c>
      <c r="B23" s="13" t="s">
        <v>11</v>
      </c>
      <c r="F23" s="2" t="str">
        <f t="shared" si="0"/>
        <v/>
      </c>
    </row>
    <row r="24" spans="1:7" ht="15.75" customHeight="1" x14ac:dyDescent="0.3">
      <c r="A24" s="21">
        <v>6</v>
      </c>
      <c r="B24" s="13" t="s">
        <v>12</v>
      </c>
      <c r="C24" t="s">
        <v>118</v>
      </c>
      <c r="D24" s="1">
        <v>30</v>
      </c>
      <c r="F24" s="2" t="str">
        <f t="shared" si="0"/>
        <v/>
      </c>
    </row>
    <row r="25" spans="1:7" x14ac:dyDescent="0.3">
      <c r="F25" s="2" t="str">
        <f t="shared" si="0"/>
        <v/>
      </c>
    </row>
    <row r="27" spans="1:7" x14ac:dyDescent="0.3">
      <c r="A27" s="22" t="s">
        <v>6</v>
      </c>
      <c r="B27" s="17" t="s">
        <v>13</v>
      </c>
      <c r="F27" s="2" t="str">
        <f t="shared" si="0"/>
        <v/>
      </c>
      <c r="G27" s="7">
        <f>SUM(F28:F31)</f>
        <v>0</v>
      </c>
    </row>
    <row r="28" spans="1:7" x14ac:dyDescent="0.3">
      <c r="A28" s="21">
        <v>1</v>
      </c>
      <c r="B28" s="13" t="s">
        <v>14</v>
      </c>
      <c r="C28" t="s">
        <v>119</v>
      </c>
      <c r="D28" s="1">
        <v>3</v>
      </c>
      <c r="F28" s="2" t="str">
        <f t="shared" si="0"/>
        <v/>
      </c>
    </row>
    <row r="29" spans="1:7" x14ac:dyDescent="0.3">
      <c r="A29" s="21">
        <v>2</v>
      </c>
      <c r="B29" s="13" t="s">
        <v>16</v>
      </c>
      <c r="C29" t="s">
        <v>119</v>
      </c>
      <c r="D29" s="1">
        <v>3</v>
      </c>
      <c r="F29" s="2" t="str">
        <f t="shared" si="0"/>
        <v/>
      </c>
    </row>
    <row r="30" spans="1:7" s="54" customFormat="1" ht="84.75" customHeight="1" x14ac:dyDescent="0.3">
      <c r="A30" s="52"/>
      <c r="B30" s="61" t="s">
        <v>17</v>
      </c>
      <c r="D30" s="55"/>
      <c r="E30" s="56"/>
      <c r="F30" s="56" t="str">
        <f t="shared" si="0"/>
        <v/>
      </c>
    </row>
    <row r="31" spans="1:7" s="54" customFormat="1" x14ac:dyDescent="0.3">
      <c r="A31" s="52">
        <v>3</v>
      </c>
      <c r="B31" s="53" t="s">
        <v>15</v>
      </c>
      <c r="C31" s="54" t="s">
        <v>119</v>
      </c>
      <c r="D31" s="55">
        <v>1</v>
      </c>
      <c r="E31" s="56"/>
      <c r="F31" s="56" t="str">
        <f t="shared" si="0"/>
        <v/>
      </c>
    </row>
    <row r="32" spans="1:7" s="54" customFormat="1" x14ac:dyDescent="0.3">
      <c r="A32" s="52"/>
      <c r="B32" s="53"/>
      <c r="D32" s="55"/>
      <c r="E32" s="56"/>
      <c r="F32" s="56"/>
    </row>
    <row r="33" spans="1:7" s="54" customFormat="1" x14ac:dyDescent="0.3">
      <c r="A33" s="57" t="s">
        <v>6</v>
      </c>
      <c r="B33" s="58" t="s">
        <v>18</v>
      </c>
      <c r="D33" s="55"/>
      <c r="E33" s="56"/>
      <c r="F33" s="56" t="str">
        <f t="shared" si="0"/>
        <v/>
      </c>
      <c r="G33" s="59">
        <f>SUM(F34:F39)</f>
        <v>0</v>
      </c>
    </row>
    <row r="34" spans="1:7" s="54" customFormat="1" x14ac:dyDescent="0.3">
      <c r="A34" s="52">
        <v>1</v>
      </c>
      <c r="B34" s="53" t="s">
        <v>14</v>
      </c>
      <c r="C34" s="54" t="s">
        <v>119</v>
      </c>
      <c r="D34" s="55">
        <v>10</v>
      </c>
      <c r="E34" s="56"/>
      <c r="F34" s="56" t="str">
        <f t="shared" si="0"/>
        <v/>
      </c>
    </row>
    <row r="35" spans="1:7" s="54" customFormat="1" ht="28.8" x14ac:dyDescent="0.3">
      <c r="A35" s="52">
        <v>2</v>
      </c>
      <c r="B35" s="53" t="s">
        <v>19</v>
      </c>
      <c r="C35" s="54" t="s">
        <v>119</v>
      </c>
      <c r="D35" s="55">
        <v>10</v>
      </c>
      <c r="E35" s="56"/>
      <c r="F35" s="56" t="str">
        <f t="shared" si="0"/>
        <v/>
      </c>
    </row>
    <row r="36" spans="1:7" s="54" customFormat="1" ht="92.25" customHeight="1" x14ac:dyDescent="0.3">
      <c r="A36" s="52"/>
      <c r="B36" s="61" t="s">
        <v>20</v>
      </c>
      <c r="D36" s="55"/>
      <c r="E36" s="56"/>
      <c r="F36" s="56" t="str">
        <f t="shared" si="0"/>
        <v/>
      </c>
    </row>
    <row r="37" spans="1:7" s="54" customFormat="1" ht="43.2" x14ac:dyDescent="0.3">
      <c r="A37" s="52">
        <v>3</v>
      </c>
      <c r="B37" s="53" t="s">
        <v>21</v>
      </c>
      <c r="C37" s="54" t="s">
        <v>119</v>
      </c>
      <c r="D37" s="55">
        <v>10</v>
      </c>
      <c r="E37" s="56"/>
      <c r="F37" s="56" t="str">
        <f t="shared" si="0"/>
        <v/>
      </c>
    </row>
    <row r="38" spans="1:7" s="54" customFormat="1" x14ac:dyDescent="0.3">
      <c r="A38" s="52">
        <v>4</v>
      </c>
      <c r="B38" s="53" t="s">
        <v>22</v>
      </c>
      <c r="C38" s="54" t="s">
        <v>119</v>
      </c>
      <c r="D38" s="55">
        <v>10</v>
      </c>
      <c r="E38" s="56"/>
      <c r="F38" s="56" t="str">
        <f t="shared" si="0"/>
        <v/>
      </c>
    </row>
    <row r="39" spans="1:7" s="54" customFormat="1" ht="37.5" customHeight="1" x14ac:dyDescent="0.3">
      <c r="A39" s="52"/>
      <c r="B39" s="61" t="s">
        <v>23</v>
      </c>
      <c r="D39" s="55"/>
      <c r="E39" s="56"/>
      <c r="F39" s="56" t="str">
        <f t="shared" si="0"/>
        <v/>
      </c>
    </row>
    <row r="40" spans="1:7" s="54" customFormat="1" x14ac:dyDescent="0.3">
      <c r="A40" s="52"/>
      <c r="B40" s="53"/>
      <c r="D40" s="55"/>
      <c r="E40" s="56"/>
      <c r="F40" s="56"/>
    </row>
    <row r="41" spans="1:7" s="54" customFormat="1" x14ac:dyDescent="0.3">
      <c r="A41" s="57" t="s">
        <v>6</v>
      </c>
      <c r="B41" s="58" t="s">
        <v>24</v>
      </c>
      <c r="D41" s="55"/>
      <c r="E41" s="56"/>
      <c r="F41" s="56" t="str">
        <f t="shared" ref="F41:F70" si="1">IF(OR(D41="",E41=""),"",D41*E41)</f>
        <v/>
      </c>
      <c r="G41" s="59">
        <f>SUM(F42:F58)</f>
        <v>0</v>
      </c>
    </row>
    <row r="42" spans="1:7" s="54" customFormat="1" x14ac:dyDescent="0.3">
      <c r="A42" s="52">
        <v>1</v>
      </c>
      <c r="B42" s="53" t="s">
        <v>25</v>
      </c>
      <c r="C42" s="54" t="s">
        <v>119</v>
      </c>
      <c r="D42" s="55">
        <v>2</v>
      </c>
      <c r="E42" s="56"/>
      <c r="F42" s="56" t="str">
        <f t="shared" si="1"/>
        <v/>
      </c>
    </row>
    <row r="43" spans="1:7" s="54" customFormat="1" x14ac:dyDescent="0.3">
      <c r="A43" s="52">
        <v>2</v>
      </c>
      <c r="B43" s="53" t="s">
        <v>26</v>
      </c>
      <c r="C43" s="54" t="s">
        <v>119</v>
      </c>
      <c r="D43" s="55">
        <v>2</v>
      </c>
      <c r="E43" s="56"/>
      <c r="F43" s="56" t="str">
        <f t="shared" si="1"/>
        <v/>
      </c>
    </row>
    <row r="44" spans="1:7" s="54" customFormat="1" ht="61.5" customHeight="1" x14ac:dyDescent="0.3">
      <c r="A44" s="52"/>
      <c r="B44" s="61" t="s">
        <v>27</v>
      </c>
      <c r="D44" s="55"/>
      <c r="E44" s="56"/>
      <c r="F44" s="56" t="str">
        <f t="shared" si="1"/>
        <v/>
      </c>
    </row>
    <row r="45" spans="1:7" s="54" customFormat="1" x14ac:dyDescent="0.3">
      <c r="A45" s="52">
        <v>3</v>
      </c>
      <c r="B45" s="53" t="s">
        <v>22</v>
      </c>
      <c r="C45" s="54" t="s">
        <v>119</v>
      </c>
      <c r="D45" s="55">
        <v>2</v>
      </c>
      <c r="E45" s="56"/>
      <c r="F45" s="56" t="str">
        <f t="shared" si="1"/>
        <v/>
      </c>
    </row>
    <row r="46" spans="1:7" s="54" customFormat="1" ht="24" x14ac:dyDescent="0.3">
      <c r="A46" s="52"/>
      <c r="B46" s="61" t="s">
        <v>28</v>
      </c>
      <c r="D46" s="55"/>
      <c r="E46" s="56"/>
      <c r="F46" s="56" t="str">
        <f t="shared" si="1"/>
        <v/>
      </c>
    </row>
    <row r="47" spans="1:7" s="54" customFormat="1" x14ac:dyDescent="0.3">
      <c r="A47" s="52">
        <v>4</v>
      </c>
      <c r="B47" s="53" t="s">
        <v>14</v>
      </c>
      <c r="C47" s="54" t="s">
        <v>119</v>
      </c>
      <c r="D47" s="55">
        <v>2</v>
      </c>
      <c r="E47" s="56"/>
      <c r="F47" s="56" t="str">
        <f t="shared" si="1"/>
        <v/>
      </c>
    </row>
    <row r="48" spans="1:7" s="54" customFormat="1" x14ac:dyDescent="0.3">
      <c r="A48" s="52">
        <v>5</v>
      </c>
      <c r="B48" s="53" t="s">
        <v>29</v>
      </c>
      <c r="C48" s="54" t="s">
        <v>119</v>
      </c>
      <c r="D48" s="55">
        <v>1</v>
      </c>
      <c r="E48" s="56"/>
      <c r="F48" s="56" t="str">
        <f t="shared" si="1"/>
        <v/>
      </c>
    </row>
    <row r="49" spans="1:7" s="54" customFormat="1" ht="43.2" x14ac:dyDescent="0.3">
      <c r="A49" s="52">
        <v>6</v>
      </c>
      <c r="B49" s="53" t="s">
        <v>30</v>
      </c>
      <c r="C49" s="54" t="s">
        <v>119</v>
      </c>
      <c r="D49" s="55">
        <v>2</v>
      </c>
      <c r="E49" s="56"/>
      <c r="F49" s="56" t="str">
        <f t="shared" si="1"/>
        <v/>
      </c>
    </row>
    <row r="50" spans="1:7" s="54" customFormat="1" ht="28.8" x14ac:dyDescent="0.3">
      <c r="A50" s="52">
        <v>7</v>
      </c>
      <c r="B50" s="53" t="s">
        <v>31</v>
      </c>
      <c r="C50" s="54" t="s">
        <v>119</v>
      </c>
      <c r="D50" s="55">
        <v>0</v>
      </c>
      <c r="E50" s="56"/>
      <c r="F50" s="56" t="str">
        <f t="shared" si="1"/>
        <v/>
      </c>
    </row>
    <row r="51" spans="1:7" s="54" customFormat="1" ht="18" customHeight="1" x14ac:dyDescent="0.3">
      <c r="A51" s="52">
        <v>8</v>
      </c>
      <c r="B51" s="53" t="s">
        <v>145</v>
      </c>
      <c r="C51" s="54" t="s">
        <v>119</v>
      </c>
      <c r="D51" s="55">
        <v>0</v>
      </c>
      <c r="E51" s="56"/>
      <c r="F51" s="56" t="str">
        <f t="shared" si="1"/>
        <v/>
      </c>
    </row>
    <row r="52" spans="1:7" s="54" customFormat="1" ht="36" x14ac:dyDescent="0.3">
      <c r="A52" s="52"/>
      <c r="B52" s="61" t="s">
        <v>32</v>
      </c>
      <c r="D52" s="55"/>
      <c r="E52" s="56"/>
      <c r="F52" s="56" t="str">
        <f t="shared" si="1"/>
        <v/>
      </c>
    </row>
    <row r="53" spans="1:7" s="54" customFormat="1" ht="43.2" x14ac:dyDescent="0.3">
      <c r="A53" s="52">
        <v>9</v>
      </c>
      <c r="B53" s="53" t="s">
        <v>33</v>
      </c>
      <c r="C53" s="54" t="s">
        <v>119</v>
      </c>
      <c r="D53" s="55">
        <v>0</v>
      </c>
      <c r="E53" s="56"/>
      <c r="F53" s="56" t="str">
        <f t="shared" si="1"/>
        <v/>
      </c>
    </row>
    <row r="54" spans="1:7" s="54" customFormat="1" ht="17.25" customHeight="1" x14ac:dyDescent="0.3">
      <c r="A54" s="52">
        <v>10</v>
      </c>
      <c r="B54" s="53" t="s">
        <v>34</v>
      </c>
      <c r="C54" s="54" t="s">
        <v>119</v>
      </c>
      <c r="D54" s="55">
        <v>0</v>
      </c>
      <c r="E54" s="56"/>
      <c r="F54" s="56" t="str">
        <f t="shared" si="1"/>
        <v/>
      </c>
    </row>
    <row r="55" spans="1:7" s="54" customFormat="1" ht="28.8" x14ac:dyDescent="0.3">
      <c r="A55" s="52">
        <v>11</v>
      </c>
      <c r="B55" s="53" t="s">
        <v>35</v>
      </c>
      <c r="C55" s="54" t="s">
        <v>119</v>
      </c>
      <c r="D55" s="55">
        <v>0</v>
      </c>
      <c r="E55" s="56"/>
      <c r="F55" s="56" t="str">
        <f t="shared" si="1"/>
        <v/>
      </c>
    </row>
    <row r="56" spans="1:7" s="54" customFormat="1" ht="36" customHeight="1" x14ac:dyDescent="0.3">
      <c r="A56" s="52"/>
      <c r="B56" s="61" t="s">
        <v>36</v>
      </c>
      <c r="D56" s="55"/>
      <c r="E56" s="56"/>
      <c r="F56" s="56" t="str">
        <f t="shared" si="1"/>
        <v/>
      </c>
    </row>
    <row r="57" spans="1:7" s="54" customFormat="1" ht="28.8" x14ac:dyDescent="0.3">
      <c r="A57" s="52">
        <v>12</v>
      </c>
      <c r="B57" s="53" t="s">
        <v>37</v>
      </c>
      <c r="C57" s="54" t="s">
        <v>119</v>
      </c>
      <c r="D57" s="55">
        <v>0</v>
      </c>
      <c r="E57" s="56"/>
      <c r="F57" s="56" t="str">
        <f t="shared" si="1"/>
        <v/>
      </c>
    </row>
    <row r="58" spans="1:7" s="54" customFormat="1" ht="16.5" customHeight="1" x14ac:dyDescent="0.3">
      <c r="A58" s="52">
        <v>13</v>
      </c>
      <c r="B58" s="53" t="s">
        <v>38</v>
      </c>
      <c r="C58" s="54" t="s">
        <v>119</v>
      </c>
      <c r="D58" s="55">
        <v>0</v>
      </c>
      <c r="E58" s="56"/>
      <c r="F58" s="56" t="str">
        <f t="shared" si="1"/>
        <v/>
      </c>
    </row>
    <row r="59" spans="1:7" s="54" customFormat="1" x14ac:dyDescent="0.3">
      <c r="A59" s="52"/>
      <c r="B59" s="53"/>
      <c r="D59" s="55"/>
      <c r="E59" s="56"/>
      <c r="F59" s="56"/>
    </row>
    <row r="60" spans="1:7" s="54" customFormat="1" x14ac:dyDescent="0.3">
      <c r="A60" s="57" t="s">
        <v>6</v>
      </c>
      <c r="B60" s="58" t="s">
        <v>39</v>
      </c>
      <c r="D60" s="55"/>
      <c r="E60" s="56"/>
      <c r="F60" s="56" t="str">
        <f t="shared" si="1"/>
        <v/>
      </c>
      <c r="G60" s="59">
        <f>SUM(F61:F80)</f>
        <v>0</v>
      </c>
    </row>
    <row r="61" spans="1:7" s="54" customFormat="1" x14ac:dyDescent="0.3">
      <c r="B61" s="53" t="s">
        <v>40</v>
      </c>
      <c r="C61" s="54" t="s">
        <v>119</v>
      </c>
      <c r="D61" s="55">
        <v>1</v>
      </c>
      <c r="E61" s="56"/>
      <c r="F61" s="56" t="str">
        <f t="shared" si="1"/>
        <v/>
      </c>
    </row>
    <row r="62" spans="1:7" s="54" customFormat="1" x14ac:dyDescent="0.3">
      <c r="A62" s="52">
        <v>1</v>
      </c>
      <c r="B62" s="53" t="s">
        <v>41</v>
      </c>
      <c r="C62" s="54" t="s">
        <v>119</v>
      </c>
      <c r="D62" s="55">
        <v>1</v>
      </c>
      <c r="E62" s="56"/>
      <c r="F62" s="56" t="str">
        <f t="shared" si="1"/>
        <v/>
      </c>
    </row>
    <row r="63" spans="1:7" s="54" customFormat="1" x14ac:dyDescent="0.3">
      <c r="A63" s="52">
        <v>2</v>
      </c>
      <c r="B63" s="53" t="s">
        <v>42</v>
      </c>
      <c r="C63" s="54" t="s">
        <v>119</v>
      </c>
      <c r="D63" s="55">
        <v>1</v>
      </c>
      <c r="E63" s="56"/>
      <c r="F63" s="56" t="str">
        <f t="shared" si="1"/>
        <v/>
      </c>
    </row>
    <row r="64" spans="1:7" s="54" customFormat="1" x14ac:dyDescent="0.3">
      <c r="A64" s="52">
        <v>3</v>
      </c>
      <c r="B64" s="53" t="s">
        <v>43</v>
      </c>
      <c r="C64" s="54" t="s">
        <v>119</v>
      </c>
      <c r="D64" s="55">
        <v>0</v>
      </c>
      <c r="E64" s="56"/>
      <c r="F64" s="56" t="str">
        <f t="shared" si="1"/>
        <v/>
      </c>
    </row>
    <row r="65" spans="1:9" s="54" customFormat="1" x14ac:dyDescent="0.3">
      <c r="A65" s="52">
        <v>4</v>
      </c>
      <c r="B65" s="53" t="s">
        <v>44</v>
      </c>
      <c r="C65" s="54" t="s">
        <v>119</v>
      </c>
      <c r="D65" s="55">
        <v>0</v>
      </c>
      <c r="E65" s="56"/>
      <c r="F65" s="56" t="str">
        <f t="shared" si="1"/>
        <v/>
      </c>
    </row>
    <row r="66" spans="1:9" s="54" customFormat="1" x14ac:dyDescent="0.3">
      <c r="A66" s="52">
        <v>5</v>
      </c>
      <c r="B66" s="53" t="s">
        <v>45</v>
      </c>
      <c r="C66" s="54" t="s">
        <v>119</v>
      </c>
      <c r="D66" s="55">
        <v>0</v>
      </c>
      <c r="E66" s="56"/>
      <c r="F66" s="56" t="str">
        <f t="shared" si="1"/>
        <v/>
      </c>
    </row>
    <row r="67" spans="1:9" s="54" customFormat="1" ht="31.5" customHeight="1" x14ac:dyDescent="0.3">
      <c r="A67" s="52">
        <v>6</v>
      </c>
      <c r="B67" s="53" t="s">
        <v>46</v>
      </c>
      <c r="C67" s="54" t="s">
        <v>119</v>
      </c>
      <c r="D67" s="55">
        <v>0</v>
      </c>
      <c r="E67" s="56"/>
      <c r="F67" s="56" t="str">
        <f t="shared" si="1"/>
        <v/>
      </c>
    </row>
    <row r="68" spans="1:9" s="54" customFormat="1" x14ac:dyDescent="0.3">
      <c r="A68" s="52">
        <v>7</v>
      </c>
      <c r="B68" s="53" t="s">
        <v>47</v>
      </c>
      <c r="C68" s="54" t="s">
        <v>119</v>
      </c>
      <c r="D68" s="55">
        <v>0</v>
      </c>
      <c r="E68" s="56"/>
      <c r="F68" s="56" t="str">
        <f t="shared" si="1"/>
        <v/>
      </c>
    </row>
    <row r="69" spans="1:9" s="54" customFormat="1" x14ac:dyDescent="0.3">
      <c r="A69" s="52">
        <v>8</v>
      </c>
      <c r="B69" s="53" t="s">
        <v>48</v>
      </c>
      <c r="C69" s="54" t="s">
        <v>119</v>
      </c>
      <c r="D69" s="55">
        <v>3</v>
      </c>
      <c r="E69" s="56"/>
      <c r="F69" s="56" t="str">
        <f t="shared" si="1"/>
        <v/>
      </c>
    </row>
    <row r="70" spans="1:9" s="54" customFormat="1" x14ac:dyDescent="0.3">
      <c r="A70" s="52">
        <v>9</v>
      </c>
      <c r="B70" s="53" t="s">
        <v>49</v>
      </c>
      <c r="C70" s="54" t="s">
        <v>119</v>
      </c>
      <c r="D70" s="55">
        <v>3</v>
      </c>
      <c r="E70" s="56"/>
      <c r="F70" s="56" t="str">
        <f t="shared" si="1"/>
        <v/>
      </c>
    </row>
    <row r="71" spans="1:9" s="54" customFormat="1" x14ac:dyDescent="0.3">
      <c r="A71" s="52">
        <v>10</v>
      </c>
      <c r="B71" s="53" t="s">
        <v>50</v>
      </c>
      <c r="C71" s="54" t="s">
        <v>119</v>
      </c>
      <c r="D71" s="55">
        <v>1</v>
      </c>
      <c r="E71" s="56"/>
      <c r="F71" s="56" t="str">
        <f t="shared" ref="F71:F99" si="2">IF(OR(D71="",E71=""),"",D71*E71)</f>
        <v/>
      </c>
    </row>
    <row r="72" spans="1:9" s="54" customFormat="1" ht="84" x14ac:dyDescent="0.3">
      <c r="A72" s="52"/>
      <c r="B72" s="61" t="s">
        <v>51</v>
      </c>
      <c r="D72" s="55"/>
      <c r="E72" s="56"/>
      <c r="F72" s="56" t="str">
        <f t="shared" si="2"/>
        <v/>
      </c>
    </row>
    <row r="73" spans="1:9" s="54" customFormat="1" ht="28.8" x14ac:dyDescent="0.3">
      <c r="A73" s="52">
        <v>11</v>
      </c>
      <c r="B73" s="53" t="s">
        <v>52</v>
      </c>
      <c r="C73" s="54" t="s">
        <v>119</v>
      </c>
      <c r="D73" s="55">
        <v>2</v>
      </c>
      <c r="E73" s="56"/>
      <c r="F73" s="56" t="str">
        <f t="shared" si="2"/>
        <v/>
      </c>
    </row>
    <row r="74" spans="1:9" s="54" customFormat="1" x14ac:dyDescent="0.3">
      <c r="A74" s="52">
        <v>12</v>
      </c>
      <c r="B74" s="53" t="s">
        <v>148</v>
      </c>
      <c r="C74" s="54" t="s">
        <v>119</v>
      </c>
      <c r="D74" s="55">
        <v>1</v>
      </c>
      <c r="E74" s="56"/>
      <c r="F74" s="56" t="str">
        <f t="shared" si="2"/>
        <v/>
      </c>
      <c r="H74" s="60"/>
      <c r="I74" s="60"/>
    </row>
    <row r="75" spans="1:9" s="54" customFormat="1" ht="97.5" customHeight="1" x14ac:dyDescent="0.3">
      <c r="A75" s="52"/>
      <c r="B75" s="61" t="s">
        <v>168</v>
      </c>
      <c r="D75" s="55">
        <v>0</v>
      </c>
      <c r="E75" s="56"/>
      <c r="F75" s="56" t="str">
        <f t="shared" si="2"/>
        <v/>
      </c>
    </row>
    <row r="76" spans="1:9" s="54" customFormat="1" ht="28.8" x14ac:dyDescent="0.3">
      <c r="A76" s="52">
        <v>13</v>
      </c>
      <c r="B76" s="53" t="s">
        <v>53</v>
      </c>
      <c r="C76" s="54" t="s">
        <v>119</v>
      </c>
      <c r="D76" s="55">
        <v>1</v>
      </c>
      <c r="E76" s="56"/>
      <c r="F76" s="56" t="str">
        <f t="shared" si="2"/>
        <v/>
      </c>
    </row>
    <row r="77" spans="1:9" s="54" customFormat="1" ht="60" x14ac:dyDescent="0.3">
      <c r="A77" s="52"/>
      <c r="B77" s="61" t="s">
        <v>146</v>
      </c>
      <c r="D77" s="55"/>
      <c r="E77" s="56"/>
      <c r="F77" s="56" t="str">
        <f t="shared" si="2"/>
        <v/>
      </c>
    </row>
    <row r="78" spans="1:9" s="54" customFormat="1" ht="28.8" x14ac:dyDescent="0.3">
      <c r="A78" s="52">
        <v>14</v>
      </c>
      <c r="B78" s="53" t="s">
        <v>54</v>
      </c>
      <c r="C78" s="54" t="s">
        <v>119</v>
      </c>
      <c r="D78" s="55">
        <v>2</v>
      </c>
      <c r="E78" s="56"/>
      <c r="F78" s="56" t="str">
        <f t="shared" si="2"/>
        <v/>
      </c>
    </row>
    <row r="79" spans="1:9" s="54" customFormat="1" ht="54" customHeight="1" x14ac:dyDescent="0.3">
      <c r="A79" s="52"/>
      <c r="B79" s="61" t="s">
        <v>147</v>
      </c>
      <c r="D79" s="55"/>
      <c r="E79" s="56"/>
      <c r="F79" s="56" t="str">
        <f t="shared" si="2"/>
        <v/>
      </c>
    </row>
    <row r="80" spans="1:9" s="54" customFormat="1" x14ac:dyDescent="0.3">
      <c r="A80" s="52">
        <v>15</v>
      </c>
      <c r="B80" s="53" t="s">
        <v>55</v>
      </c>
      <c r="C80" s="54" t="s">
        <v>119</v>
      </c>
      <c r="D80" s="55">
        <v>3</v>
      </c>
      <c r="E80" s="56"/>
      <c r="F80" s="56" t="str">
        <f t="shared" si="2"/>
        <v/>
      </c>
    </row>
    <row r="81" spans="1:7" s="54" customFormat="1" x14ac:dyDescent="0.3">
      <c r="A81" s="52"/>
      <c r="B81" s="53"/>
      <c r="D81" s="55"/>
      <c r="E81" s="56"/>
      <c r="F81" s="56"/>
    </row>
    <row r="82" spans="1:7" s="54" customFormat="1" x14ac:dyDescent="0.3">
      <c r="A82" s="57" t="s">
        <v>6</v>
      </c>
      <c r="B82" s="58" t="s">
        <v>56</v>
      </c>
      <c r="D82" s="55"/>
      <c r="E82" s="56"/>
      <c r="F82" s="56" t="str">
        <f t="shared" si="2"/>
        <v/>
      </c>
      <c r="G82" s="59">
        <f>SUM(F83:F91)</f>
        <v>0</v>
      </c>
    </row>
    <row r="83" spans="1:7" s="54" customFormat="1" x14ac:dyDescent="0.3">
      <c r="A83" s="52">
        <v>1</v>
      </c>
      <c r="B83" s="53" t="s">
        <v>57</v>
      </c>
      <c r="C83" s="54" t="s">
        <v>119</v>
      </c>
      <c r="D83" s="55">
        <v>2</v>
      </c>
      <c r="E83" s="56"/>
      <c r="F83" s="56" t="str">
        <f t="shared" si="2"/>
        <v/>
      </c>
    </row>
    <row r="84" spans="1:7" s="54" customFormat="1" ht="37.5" customHeight="1" x14ac:dyDescent="0.3">
      <c r="A84" s="52"/>
      <c r="B84" s="61" t="s">
        <v>58</v>
      </c>
      <c r="D84" s="55"/>
      <c r="E84" s="56"/>
      <c r="F84" s="56" t="str">
        <f t="shared" si="2"/>
        <v/>
      </c>
    </row>
    <row r="85" spans="1:7" s="54" customFormat="1" ht="17.25" customHeight="1" x14ac:dyDescent="0.3">
      <c r="A85" s="52">
        <v>2</v>
      </c>
      <c r="B85" s="53" t="s">
        <v>169</v>
      </c>
      <c r="C85" s="54" t="s">
        <v>119</v>
      </c>
      <c r="D85" s="55">
        <v>4</v>
      </c>
      <c r="E85" s="56"/>
      <c r="F85" s="56" t="str">
        <f t="shared" si="2"/>
        <v/>
      </c>
    </row>
    <row r="86" spans="1:7" s="54" customFormat="1" x14ac:dyDescent="0.3">
      <c r="A86" s="52">
        <v>3</v>
      </c>
      <c r="B86" s="53" t="s">
        <v>59</v>
      </c>
      <c r="C86" s="54" t="s">
        <v>119</v>
      </c>
      <c r="D86" s="55">
        <v>1</v>
      </c>
      <c r="E86" s="56"/>
      <c r="F86" s="56" t="str">
        <f t="shared" si="2"/>
        <v/>
      </c>
    </row>
    <row r="87" spans="1:7" s="54" customFormat="1" x14ac:dyDescent="0.3">
      <c r="A87" s="52">
        <v>4</v>
      </c>
      <c r="B87" s="53" t="s">
        <v>60</v>
      </c>
      <c r="C87" s="54" t="s">
        <v>119</v>
      </c>
      <c r="D87" s="55">
        <v>1</v>
      </c>
      <c r="E87" s="56"/>
      <c r="F87" s="56" t="str">
        <f t="shared" si="2"/>
        <v/>
      </c>
    </row>
    <row r="88" spans="1:7" s="54" customFormat="1" ht="37.5" customHeight="1" x14ac:dyDescent="0.3">
      <c r="A88" s="52"/>
      <c r="B88" s="61" t="s">
        <v>61</v>
      </c>
      <c r="D88" s="55"/>
      <c r="E88" s="56"/>
      <c r="F88" s="56" t="str">
        <f t="shared" si="2"/>
        <v/>
      </c>
    </row>
    <row r="89" spans="1:7" s="54" customFormat="1" x14ac:dyDescent="0.3">
      <c r="A89" s="52">
        <v>5</v>
      </c>
      <c r="B89" s="53" t="s">
        <v>62</v>
      </c>
      <c r="C89" s="54" t="s">
        <v>120</v>
      </c>
      <c r="D89" s="55">
        <v>1</v>
      </c>
      <c r="E89" s="56"/>
      <c r="F89" s="56" t="str">
        <f t="shared" si="2"/>
        <v/>
      </c>
    </row>
    <row r="90" spans="1:7" s="54" customFormat="1" x14ac:dyDescent="0.3">
      <c r="A90" s="52">
        <v>6</v>
      </c>
      <c r="B90" s="53" t="s">
        <v>63</v>
      </c>
      <c r="C90" s="54" t="s">
        <v>120</v>
      </c>
      <c r="D90" s="55">
        <v>1</v>
      </c>
      <c r="E90" s="56"/>
      <c r="F90" s="56" t="str">
        <f t="shared" si="2"/>
        <v/>
      </c>
    </row>
    <row r="91" spans="1:7" s="54" customFormat="1" ht="28.8" x14ac:dyDescent="0.3">
      <c r="A91" s="52">
        <v>7</v>
      </c>
      <c r="B91" s="53" t="s">
        <v>64</v>
      </c>
      <c r="C91" s="54" t="s">
        <v>119</v>
      </c>
      <c r="D91" s="55">
        <v>4</v>
      </c>
      <c r="E91" s="56"/>
      <c r="F91" s="56" t="str">
        <f t="shared" si="2"/>
        <v/>
      </c>
    </row>
    <row r="92" spans="1:7" s="54" customFormat="1" x14ac:dyDescent="0.3">
      <c r="A92" s="52"/>
      <c r="B92" s="53"/>
      <c r="D92" s="55"/>
      <c r="E92" s="56"/>
      <c r="F92" s="56"/>
    </row>
    <row r="93" spans="1:7" s="54" customFormat="1" x14ac:dyDescent="0.3">
      <c r="A93" s="57" t="s">
        <v>6</v>
      </c>
      <c r="B93" s="58" t="s">
        <v>65</v>
      </c>
      <c r="D93" s="55"/>
      <c r="E93" s="56"/>
      <c r="F93" s="56" t="str">
        <f t="shared" si="2"/>
        <v/>
      </c>
      <c r="G93" s="59">
        <f>SUM(F94:F114)</f>
        <v>0</v>
      </c>
    </row>
    <row r="94" spans="1:7" s="54" customFormat="1" x14ac:dyDescent="0.3">
      <c r="A94" s="52">
        <v>1</v>
      </c>
      <c r="B94" s="53" t="s">
        <v>66</v>
      </c>
      <c r="C94" s="54" t="s">
        <v>119</v>
      </c>
      <c r="D94" s="55">
        <v>1500</v>
      </c>
      <c r="E94" s="56"/>
      <c r="F94" s="56" t="str">
        <f t="shared" si="2"/>
        <v/>
      </c>
    </row>
    <row r="95" spans="1:7" s="54" customFormat="1" ht="28.8" x14ac:dyDescent="0.3">
      <c r="A95" s="52">
        <v>2</v>
      </c>
      <c r="B95" s="53" t="s">
        <v>67</v>
      </c>
      <c r="C95" s="54" t="s">
        <v>119</v>
      </c>
      <c r="D95" s="55">
        <v>1000</v>
      </c>
      <c r="E95" s="56"/>
      <c r="F95" s="56" t="str">
        <f t="shared" si="2"/>
        <v/>
      </c>
    </row>
    <row r="96" spans="1:7" s="54" customFormat="1" x14ac:dyDescent="0.3">
      <c r="A96" s="52">
        <v>3</v>
      </c>
      <c r="B96" s="53" t="s">
        <v>68</v>
      </c>
      <c r="C96" s="54" t="s">
        <v>119</v>
      </c>
      <c r="D96" s="55">
        <v>300</v>
      </c>
      <c r="E96" s="56"/>
      <c r="F96" s="56" t="str">
        <f t="shared" si="2"/>
        <v/>
      </c>
    </row>
    <row r="97" spans="1:6" s="54" customFormat="1" x14ac:dyDescent="0.3">
      <c r="A97" s="52">
        <v>4</v>
      </c>
      <c r="B97" s="53" t="s">
        <v>69</v>
      </c>
      <c r="C97" s="54" t="s">
        <v>119</v>
      </c>
      <c r="D97" s="55">
        <v>200</v>
      </c>
      <c r="E97" s="56"/>
      <c r="F97" s="56" t="str">
        <f t="shared" si="2"/>
        <v/>
      </c>
    </row>
    <row r="98" spans="1:6" s="54" customFormat="1" x14ac:dyDescent="0.3">
      <c r="A98" s="52">
        <v>5</v>
      </c>
      <c r="B98" s="53" t="s">
        <v>70</v>
      </c>
      <c r="C98" s="54" t="s">
        <v>118</v>
      </c>
      <c r="D98" s="55">
        <v>50</v>
      </c>
      <c r="E98" s="56"/>
      <c r="F98" s="56" t="str">
        <f t="shared" si="2"/>
        <v/>
      </c>
    </row>
    <row r="99" spans="1:6" s="54" customFormat="1" ht="17.25" customHeight="1" x14ac:dyDescent="0.3">
      <c r="A99" s="52">
        <v>6</v>
      </c>
      <c r="B99" s="53" t="s">
        <v>71</v>
      </c>
      <c r="C99" s="54" t="s">
        <v>118</v>
      </c>
      <c r="D99" s="55">
        <v>50</v>
      </c>
      <c r="E99" s="56"/>
      <c r="F99" s="56" t="str">
        <f t="shared" si="2"/>
        <v/>
      </c>
    </row>
    <row r="100" spans="1:6" s="54" customFormat="1" x14ac:dyDescent="0.3">
      <c r="A100" s="52">
        <v>7</v>
      </c>
      <c r="B100" s="53" t="s">
        <v>72</v>
      </c>
      <c r="C100" s="54" t="s">
        <v>119</v>
      </c>
      <c r="D100" s="55">
        <v>20</v>
      </c>
      <c r="E100" s="56"/>
      <c r="F100" s="56" t="str">
        <f t="shared" ref="F100:F134" si="3">IF(OR(D100="",E100=""),"",D100*E100)</f>
        <v/>
      </c>
    </row>
    <row r="101" spans="1:6" s="54" customFormat="1" x14ac:dyDescent="0.3">
      <c r="A101" s="52">
        <v>8</v>
      </c>
      <c r="B101" s="53" t="s">
        <v>73</v>
      </c>
      <c r="C101" s="54" t="s">
        <v>119</v>
      </c>
      <c r="D101" s="55">
        <v>1</v>
      </c>
      <c r="E101" s="56"/>
      <c r="F101" s="56" t="str">
        <f t="shared" si="3"/>
        <v/>
      </c>
    </row>
    <row r="102" spans="1:6" s="54" customFormat="1" x14ac:dyDescent="0.3">
      <c r="A102" s="52">
        <v>9</v>
      </c>
      <c r="B102" s="53" t="s">
        <v>74</v>
      </c>
      <c r="C102" s="54" t="s">
        <v>121</v>
      </c>
      <c r="D102" s="55">
        <v>10</v>
      </c>
      <c r="E102" s="56"/>
      <c r="F102" s="56" t="str">
        <f t="shared" si="3"/>
        <v/>
      </c>
    </row>
    <row r="103" spans="1:6" s="54" customFormat="1" x14ac:dyDescent="0.3">
      <c r="A103" s="52">
        <v>10</v>
      </c>
      <c r="B103" s="53" t="s">
        <v>75</v>
      </c>
      <c r="C103" s="54" t="s">
        <v>119</v>
      </c>
      <c r="D103" s="55">
        <v>130</v>
      </c>
      <c r="E103" s="56"/>
      <c r="F103" s="56" t="str">
        <f t="shared" si="3"/>
        <v/>
      </c>
    </row>
    <row r="104" spans="1:6" s="54" customFormat="1" x14ac:dyDescent="0.3">
      <c r="A104" s="52">
        <v>11</v>
      </c>
      <c r="B104" s="53" t="s">
        <v>76</v>
      </c>
      <c r="C104" s="54" t="s">
        <v>119</v>
      </c>
      <c r="D104" s="55">
        <v>130</v>
      </c>
      <c r="E104" s="56"/>
      <c r="F104" s="56" t="str">
        <f t="shared" si="3"/>
        <v/>
      </c>
    </row>
    <row r="105" spans="1:6" s="54" customFormat="1" x14ac:dyDescent="0.3">
      <c r="A105" s="52">
        <v>12</v>
      </c>
      <c r="B105" s="53" t="s">
        <v>77</v>
      </c>
      <c r="C105" s="54" t="s">
        <v>118</v>
      </c>
      <c r="D105" s="55">
        <v>0</v>
      </c>
      <c r="E105" s="56"/>
      <c r="F105" s="56" t="str">
        <f t="shared" si="3"/>
        <v/>
      </c>
    </row>
    <row r="106" spans="1:6" s="54" customFormat="1" ht="28.8" x14ac:dyDescent="0.3">
      <c r="A106" s="52">
        <v>13</v>
      </c>
      <c r="B106" s="53" t="s">
        <v>78</v>
      </c>
      <c r="C106" s="54" t="s">
        <v>118</v>
      </c>
      <c r="D106" s="55">
        <v>0</v>
      </c>
      <c r="E106" s="56"/>
      <c r="F106" s="56" t="str">
        <f t="shared" si="3"/>
        <v/>
      </c>
    </row>
    <row r="107" spans="1:6" s="54" customFormat="1" x14ac:dyDescent="0.3">
      <c r="A107" s="52">
        <v>14</v>
      </c>
      <c r="B107" s="53" t="s">
        <v>79</v>
      </c>
      <c r="C107" s="54" t="s">
        <v>118</v>
      </c>
      <c r="D107" s="55">
        <v>300</v>
      </c>
      <c r="E107" s="56"/>
      <c r="F107" s="56" t="str">
        <f t="shared" si="3"/>
        <v/>
      </c>
    </row>
    <row r="108" spans="1:6" s="54" customFormat="1" ht="57.6" x14ac:dyDescent="0.3">
      <c r="A108" s="52">
        <v>15</v>
      </c>
      <c r="B108" s="53" t="s">
        <v>80</v>
      </c>
      <c r="C108" s="54" t="s">
        <v>118</v>
      </c>
      <c r="D108" s="55">
        <v>300</v>
      </c>
      <c r="E108" s="56"/>
      <c r="F108" s="56" t="str">
        <f t="shared" si="3"/>
        <v/>
      </c>
    </row>
    <row r="109" spans="1:6" s="54" customFormat="1" x14ac:dyDescent="0.3">
      <c r="A109" s="52">
        <v>16</v>
      </c>
      <c r="B109" s="53" t="s">
        <v>81</v>
      </c>
      <c r="C109" s="54" t="s">
        <v>118</v>
      </c>
      <c r="D109" s="55">
        <v>30</v>
      </c>
      <c r="E109" s="56"/>
      <c r="F109" s="56" t="str">
        <f t="shared" si="3"/>
        <v/>
      </c>
    </row>
    <row r="110" spans="1:6" s="54" customFormat="1" ht="57.6" x14ac:dyDescent="0.3">
      <c r="A110" s="52">
        <v>17</v>
      </c>
      <c r="B110" s="53" t="s">
        <v>82</v>
      </c>
      <c r="C110" s="54" t="s">
        <v>118</v>
      </c>
      <c r="D110" s="55">
        <v>30</v>
      </c>
      <c r="E110" s="56"/>
      <c r="F110" s="56" t="str">
        <f t="shared" si="3"/>
        <v/>
      </c>
    </row>
    <row r="111" spans="1:6" s="54" customFormat="1" ht="28.8" x14ac:dyDescent="0.3">
      <c r="A111" s="52">
        <v>18</v>
      </c>
      <c r="B111" s="53" t="s">
        <v>83</v>
      </c>
      <c r="C111" s="54" t="s">
        <v>118</v>
      </c>
      <c r="D111" s="55">
        <v>30</v>
      </c>
      <c r="E111" s="56"/>
      <c r="F111" s="56" t="str">
        <f t="shared" si="3"/>
        <v/>
      </c>
    </row>
    <row r="112" spans="1:6" s="54" customFormat="1" ht="28.8" x14ac:dyDescent="0.3">
      <c r="A112" s="52">
        <v>19</v>
      </c>
      <c r="B112" s="53" t="s">
        <v>170</v>
      </c>
      <c r="C112" s="54" t="s">
        <v>119</v>
      </c>
      <c r="D112" s="55">
        <v>13</v>
      </c>
      <c r="E112" s="56"/>
      <c r="F112" s="56" t="str">
        <f t="shared" si="3"/>
        <v/>
      </c>
    </row>
    <row r="113" spans="1:7" s="54" customFormat="1" ht="28.8" x14ac:dyDescent="0.3">
      <c r="A113" s="52">
        <v>20</v>
      </c>
      <c r="B113" s="53" t="s">
        <v>84</v>
      </c>
      <c r="C113" s="54" t="s">
        <v>118</v>
      </c>
      <c r="D113" s="55">
        <v>26</v>
      </c>
      <c r="E113" s="56"/>
      <c r="F113" s="56" t="str">
        <f t="shared" si="3"/>
        <v/>
      </c>
    </row>
    <row r="114" spans="1:7" s="54" customFormat="1" x14ac:dyDescent="0.3">
      <c r="A114" s="52">
        <v>21</v>
      </c>
      <c r="B114" s="53" t="s">
        <v>85</v>
      </c>
      <c r="C114" s="54" t="s">
        <v>119</v>
      </c>
      <c r="D114" s="55">
        <v>4</v>
      </c>
      <c r="E114" s="56"/>
      <c r="F114" s="56" t="str">
        <f t="shared" si="3"/>
        <v/>
      </c>
    </row>
    <row r="115" spans="1:7" s="54" customFormat="1" x14ac:dyDescent="0.3">
      <c r="A115" s="52"/>
      <c r="B115" s="53"/>
      <c r="D115" s="55"/>
      <c r="E115" s="56"/>
      <c r="F115" s="56"/>
    </row>
    <row r="116" spans="1:7" s="54" customFormat="1" x14ac:dyDescent="0.3">
      <c r="A116" s="57" t="s">
        <v>6</v>
      </c>
      <c r="B116" s="58" t="s">
        <v>86</v>
      </c>
      <c r="D116" s="55"/>
      <c r="E116" s="56"/>
      <c r="F116" s="56" t="str">
        <f t="shared" si="3"/>
        <v/>
      </c>
      <c r="G116" s="59">
        <f>SUM(F117:F118)</f>
        <v>0</v>
      </c>
    </row>
    <row r="117" spans="1:7" s="54" customFormat="1" x14ac:dyDescent="0.3">
      <c r="A117" s="52">
        <v>1</v>
      </c>
      <c r="B117" s="53" t="s">
        <v>87</v>
      </c>
      <c r="C117" s="54" t="s">
        <v>119</v>
      </c>
      <c r="D117" s="55">
        <v>20</v>
      </c>
      <c r="E117" s="56"/>
      <c r="F117" s="56" t="str">
        <f t="shared" si="3"/>
        <v/>
      </c>
    </row>
    <row r="118" spans="1:7" s="54" customFormat="1" x14ac:dyDescent="0.3">
      <c r="A118" s="52">
        <v>2</v>
      </c>
      <c r="B118" s="53" t="s">
        <v>88</v>
      </c>
      <c r="C118" s="54" t="s">
        <v>118</v>
      </c>
      <c r="D118" s="55">
        <v>1000</v>
      </c>
      <c r="E118" s="56"/>
      <c r="F118" s="56" t="str">
        <f t="shared" si="3"/>
        <v/>
      </c>
    </row>
    <row r="119" spans="1:7" s="54" customFormat="1" x14ac:dyDescent="0.3">
      <c r="A119" s="52"/>
      <c r="B119" s="53"/>
      <c r="D119" s="55"/>
      <c r="E119" s="56"/>
      <c r="F119" s="56"/>
    </row>
    <row r="120" spans="1:7" s="54" customFormat="1" x14ac:dyDescent="0.3">
      <c r="A120" s="57" t="s">
        <v>6</v>
      </c>
      <c r="B120" s="58" t="s">
        <v>89</v>
      </c>
      <c r="D120" s="55"/>
      <c r="E120" s="56"/>
      <c r="F120" s="56" t="str">
        <f t="shared" si="3"/>
        <v/>
      </c>
      <c r="G120" s="59">
        <f>SUM(F121:F122)</f>
        <v>0</v>
      </c>
    </row>
    <row r="121" spans="1:7" s="54" customFormat="1" x14ac:dyDescent="0.3">
      <c r="A121" s="52">
        <v>1</v>
      </c>
      <c r="B121" s="53" t="s">
        <v>90</v>
      </c>
      <c r="C121" s="54" t="s">
        <v>119</v>
      </c>
      <c r="D121" s="55">
        <v>1</v>
      </c>
      <c r="E121" s="56"/>
      <c r="F121" s="56" t="str">
        <f t="shared" si="3"/>
        <v/>
      </c>
      <c r="G121" s="59"/>
    </row>
    <row r="122" spans="1:7" s="54" customFormat="1" x14ac:dyDescent="0.3">
      <c r="A122" s="52">
        <v>2</v>
      </c>
      <c r="B122" s="53" t="s">
        <v>91</v>
      </c>
      <c r="C122" s="54" t="s">
        <v>119</v>
      </c>
      <c r="D122" s="55">
        <v>1</v>
      </c>
      <c r="E122" s="56"/>
      <c r="F122" s="56" t="str">
        <f t="shared" si="3"/>
        <v/>
      </c>
    </row>
    <row r="123" spans="1:7" s="54" customFormat="1" x14ac:dyDescent="0.3">
      <c r="A123" s="52"/>
      <c r="B123" s="53"/>
      <c r="D123" s="55"/>
      <c r="E123" s="56"/>
      <c r="F123" s="56"/>
    </row>
    <row r="124" spans="1:7" s="54" customFormat="1" x14ac:dyDescent="0.3">
      <c r="A124" s="57" t="s">
        <v>6</v>
      </c>
      <c r="B124" s="58" t="s">
        <v>92</v>
      </c>
      <c r="D124" s="55"/>
      <c r="E124" s="56"/>
      <c r="F124" s="56" t="str">
        <f t="shared" si="3"/>
        <v/>
      </c>
      <c r="G124" s="59">
        <f>SUM(F125:F128)</f>
        <v>0</v>
      </c>
    </row>
    <row r="125" spans="1:7" s="54" customFormat="1" x14ac:dyDescent="0.3">
      <c r="A125" s="52">
        <v>1</v>
      </c>
      <c r="B125" s="53" t="s">
        <v>93</v>
      </c>
      <c r="C125" s="54" t="s">
        <v>118</v>
      </c>
      <c r="D125" s="55">
        <v>15</v>
      </c>
      <c r="E125" s="56"/>
      <c r="F125" s="56" t="str">
        <f t="shared" si="3"/>
        <v/>
      </c>
    </row>
    <row r="126" spans="1:7" s="54" customFormat="1" x14ac:dyDescent="0.3">
      <c r="A126" s="52">
        <v>2</v>
      </c>
      <c r="B126" s="53" t="s">
        <v>94</v>
      </c>
      <c r="C126" s="54" t="s">
        <v>118</v>
      </c>
      <c r="D126" s="55">
        <v>15</v>
      </c>
      <c r="E126" s="56"/>
      <c r="F126" s="56" t="str">
        <f t="shared" si="3"/>
        <v/>
      </c>
    </row>
    <row r="127" spans="1:7" s="54" customFormat="1" x14ac:dyDescent="0.3">
      <c r="A127" s="52">
        <v>3</v>
      </c>
      <c r="B127" s="53" t="s">
        <v>95</v>
      </c>
      <c r="C127" s="54" t="s">
        <v>118</v>
      </c>
      <c r="D127" s="55">
        <v>15</v>
      </c>
      <c r="E127" s="56"/>
      <c r="F127" s="56" t="str">
        <f t="shared" si="3"/>
        <v/>
      </c>
    </row>
    <row r="128" spans="1:7" s="54" customFormat="1" x14ac:dyDescent="0.3">
      <c r="A128" s="52">
        <v>4</v>
      </c>
      <c r="B128" s="53" t="s">
        <v>96</v>
      </c>
      <c r="C128" s="54" t="s">
        <v>118</v>
      </c>
      <c r="D128" s="55">
        <v>15</v>
      </c>
      <c r="E128" s="56"/>
      <c r="F128" s="56" t="str">
        <f t="shared" si="3"/>
        <v/>
      </c>
    </row>
    <row r="129" spans="1:7" s="54" customFormat="1" x14ac:dyDescent="0.3">
      <c r="A129" s="52"/>
      <c r="B129" s="53"/>
      <c r="D129" s="55"/>
      <c r="E129" s="56"/>
      <c r="F129" s="56"/>
    </row>
    <row r="130" spans="1:7" s="54" customFormat="1" x14ac:dyDescent="0.3">
      <c r="A130" s="57" t="s">
        <v>6</v>
      </c>
      <c r="B130" s="58" t="s">
        <v>97</v>
      </c>
      <c r="D130" s="55"/>
      <c r="E130" s="56"/>
      <c r="F130" s="56" t="str">
        <f t="shared" si="3"/>
        <v/>
      </c>
      <c r="G130" s="59">
        <f>SUM(F131:F143)</f>
        <v>0</v>
      </c>
    </row>
    <row r="131" spans="1:7" s="54" customFormat="1" ht="22.5" customHeight="1" x14ac:dyDescent="0.3">
      <c r="A131" s="52">
        <v>1</v>
      </c>
      <c r="B131" s="53" t="s">
        <v>98</v>
      </c>
      <c r="C131" s="54" t="s">
        <v>118</v>
      </c>
      <c r="D131" s="55">
        <v>30</v>
      </c>
      <c r="E131" s="56"/>
      <c r="F131" s="56" t="str">
        <f t="shared" si="3"/>
        <v/>
      </c>
    </row>
    <row r="132" spans="1:7" s="54" customFormat="1" ht="11.25" customHeight="1" x14ac:dyDescent="0.3">
      <c r="A132" s="52"/>
      <c r="B132" s="61" t="s">
        <v>99</v>
      </c>
      <c r="D132" s="55"/>
      <c r="E132" s="56"/>
      <c r="F132" s="56" t="str">
        <f t="shared" si="3"/>
        <v/>
      </c>
    </row>
    <row r="133" spans="1:7" s="54" customFormat="1" ht="28.8" x14ac:dyDescent="0.3">
      <c r="A133" s="52">
        <v>2</v>
      </c>
      <c r="B133" s="53" t="s">
        <v>100</v>
      </c>
      <c r="C133" s="54" t="s">
        <v>122</v>
      </c>
      <c r="D133" s="55">
        <v>0.99</v>
      </c>
      <c r="E133" s="56"/>
      <c r="F133" s="56" t="str">
        <f t="shared" si="3"/>
        <v/>
      </c>
    </row>
    <row r="134" spans="1:7" s="54" customFormat="1" x14ac:dyDescent="0.3">
      <c r="A134" s="52"/>
      <c r="B134" s="61" t="s">
        <v>173</v>
      </c>
      <c r="D134" s="55"/>
      <c r="E134" s="56"/>
      <c r="F134" s="56" t="str">
        <f t="shared" si="3"/>
        <v/>
      </c>
    </row>
    <row r="135" spans="1:7" s="54" customFormat="1" x14ac:dyDescent="0.3">
      <c r="A135" s="52">
        <v>4</v>
      </c>
      <c r="B135" s="53" t="s">
        <v>101</v>
      </c>
      <c r="C135" s="54" t="s">
        <v>122</v>
      </c>
      <c r="D135" s="55">
        <v>3</v>
      </c>
      <c r="E135" s="56"/>
      <c r="F135" s="56" t="str">
        <f t="shared" ref="F135:F155" si="4">IF(OR(D135="",E135=""),"",D135*E135)</f>
        <v/>
      </c>
    </row>
    <row r="136" spans="1:7" s="54" customFormat="1" ht="24" x14ac:dyDescent="0.3">
      <c r="A136" s="52"/>
      <c r="B136" s="61" t="s">
        <v>102</v>
      </c>
      <c r="D136" s="55"/>
      <c r="E136" s="56"/>
      <c r="F136" s="56" t="str">
        <f t="shared" si="4"/>
        <v/>
      </c>
    </row>
    <row r="137" spans="1:7" s="54" customFormat="1" x14ac:dyDescent="0.3">
      <c r="A137" s="52">
        <v>5</v>
      </c>
      <c r="B137" s="53" t="s">
        <v>103</v>
      </c>
      <c r="C137" s="54" t="s">
        <v>122</v>
      </c>
      <c r="D137" s="55">
        <v>100</v>
      </c>
      <c r="E137" s="56"/>
      <c r="F137" s="56" t="str">
        <f t="shared" si="4"/>
        <v/>
      </c>
    </row>
    <row r="138" spans="1:7" s="54" customFormat="1" ht="28.8" x14ac:dyDescent="0.3">
      <c r="A138" s="52">
        <v>6</v>
      </c>
      <c r="B138" s="53" t="s">
        <v>104</v>
      </c>
      <c r="C138" s="54" t="s">
        <v>122</v>
      </c>
      <c r="D138" s="55">
        <v>100</v>
      </c>
      <c r="E138" s="56"/>
      <c r="F138" s="56" t="str">
        <f t="shared" si="4"/>
        <v/>
      </c>
    </row>
    <row r="139" spans="1:7" s="54" customFormat="1" ht="28.8" x14ac:dyDescent="0.3">
      <c r="A139" s="52">
        <v>7</v>
      </c>
      <c r="B139" s="53" t="s">
        <v>105</v>
      </c>
      <c r="C139" s="54" t="s">
        <v>119</v>
      </c>
      <c r="D139" s="55">
        <v>18</v>
      </c>
      <c r="E139" s="56"/>
      <c r="F139" s="56" t="str">
        <f t="shared" si="4"/>
        <v/>
      </c>
    </row>
    <row r="140" spans="1:7" s="54" customFormat="1" ht="16.5" customHeight="1" x14ac:dyDescent="0.3">
      <c r="A140" s="52"/>
      <c r="B140" s="61" t="s">
        <v>99</v>
      </c>
      <c r="D140" s="55"/>
      <c r="E140" s="56"/>
      <c r="F140" s="56" t="str">
        <f t="shared" si="4"/>
        <v/>
      </c>
    </row>
    <row r="141" spans="1:7" s="54" customFormat="1" ht="28.8" x14ac:dyDescent="0.3">
      <c r="A141" s="52">
        <v>8</v>
      </c>
      <c r="B141" s="53" t="s">
        <v>106</v>
      </c>
      <c r="C141" s="54" t="s">
        <v>119</v>
      </c>
      <c r="D141" s="55">
        <v>20</v>
      </c>
      <c r="E141" s="56"/>
      <c r="F141" s="56" t="str">
        <f t="shared" si="4"/>
        <v/>
      </c>
    </row>
    <row r="142" spans="1:7" s="54" customFormat="1" x14ac:dyDescent="0.3">
      <c r="A142" s="52"/>
      <c r="B142" s="61" t="s">
        <v>107</v>
      </c>
      <c r="D142" s="55"/>
      <c r="E142" s="56"/>
      <c r="F142" s="56" t="str">
        <f t="shared" si="4"/>
        <v/>
      </c>
    </row>
    <row r="143" spans="1:7" s="54" customFormat="1" ht="15.75" customHeight="1" x14ac:dyDescent="0.3">
      <c r="A143" s="52"/>
      <c r="B143" s="61" t="s">
        <v>99</v>
      </c>
      <c r="D143" s="55"/>
      <c r="E143" s="56"/>
      <c r="F143" s="56" t="str">
        <f t="shared" si="4"/>
        <v/>
      </c>
    </row>
    <row r="144" spans="1:7" s="54" customFormat="1" x14ac:dyDescent="0.3">
      <c r="A144" s="52"/>
      <c r="B144" s="53"/>
      <c r="D144" s="55"/>
      <c r="E144" s="56"/>
      <c r="F144" s="56"/>
    </row>
    <row r="145" spans="1:7" s="54" customFormat="1" x14ac:dyDescent="0.3">
      <c r="A145" s="57" t="s">
        <v>6</v>
      </c>
      <c r="B145" s="58" t="s">
        <v>108</v>
      </c>
      <c r="D145" s="55"/>
      <c r="E145" s="56"/>
      <c r="F145" s="56" t="str">
        <f t="shared" si="4"/>
        <v/>
      </c>
      <c r="G145" s="59">
        <f>SUM(F146:F154)</f>
        <v>0</v>
      </c>
    </row>
    <row r="146" spans="1:7" s="54" customFormat="1" ht="28.8" x14ac:dyDescent="0.3">
      <c r="A146" s="52">
        <v>1</v>
      </c>
      <c r="B146" s="53" t="s">
        <v>109</v>
      </c>
      <c r="C146" s="54" t="s">
        <v>123</v>
      </c>
      <c r="D146" s="55">
        <v>3.1680000000000001</v>
      </c>
      <c r="E146" s="56"/>
      <c r="F146" s="56" t="str">
        <f t="shared" si="4"/>
        <v/>
      </c>
    </row>
    <row r="147" spans="1:7" s="54" customFormat="1" ht="28.8" x14ac:dyDescent="0.3">
      <c r="A147" s="52">
        <v>2</v>
      </c>
      <c r="B147" s="53" t="s">
        <v>110</v>
      </c>
      <c r="C147" s="54" t="s">
        <v>123</v>
      </c>
      <c r="D147" s="55">
        <v>3.1680000000000001</v>
      </c>
      <c r="E147" s="56"/>
      <c r="F147" s="56" t="str">
        <f t="shared" si="4"/>
        <v/>
      </c>
    </row>
    <row r="148" spans="1:7" s="54" customFormat="1" x14ac:dyDescent="0.3">
      <c r="A148" s="52">
        <v>3</v>
      </c>
      <c r="B148" s="53" t="s">
        <v>111</v>
      </c>
      <c r="C148" s="54" t="s">
        <v>123</v>
      </c>
      <c r="D148" s="55">
        <v>3.1680000000000001</v>
      </c>
      <c r="E148" s="56"/>
      <c r="F148" s="56" t="str">
        <f t="shared" si="4"/>
        <v/>
      </c>
    </row>
    <row r="149" spans="1:7" s="54" customFormat="1" x14ac:dyDescent="0.3">
      <c r="A149" s="52">
        <v>4</v>
      </c>
      <c r="B149" s="53" t="s">
        <v>112</v>
      </c>
      <c r="C149" s="54" t="s">
        <v>123</v>
      </c>
      <c r="D149" s="55">
        <v>44.351999999999997</v>
      </c>
      <c r="E149" s="56"/>
      <c r="F149" s="56" t="str">
        <f t="shared" si="4"/>
        <v/>
      </c>
    </row>
    <row r="150" spans="1:7" s="54" customFormat="1" x14ac:dyDescent="0.3">
      <c r="A150" s="52">
        <v>5</v>
      </c>
      <c r="B150" s="53" t="s">
        <v>113</v>
      </c>
      <c r="C150" s="54" t="s">
        <v>123</v>
      </c>
      <c r="D150" s="55">
        <v>3.1680000000000001</v>
      </c>
      <c r="E150" s="56"/>
      <c r="F150" s="56" t="str">
        <f t="shared" si="4"/>
        <v/>
      </c>
    </row>
    <row r="151" spans="1:7" s="54" customFormat="1" ht="28.8" x14ac:dyDescent="0.3">
      <c r="A151" s="52">
        <v>6</v>
      </c>
      <c r="B151" s="53" t="s">
        <v>174</v>
      </c>
      <c r="C151" s="54" t="s">
        <v>123</v>
      </c>
      <c r="D151" s="55">
        <v>9.5039999999999996</v>
      </c>
      <c r="E151" s="56"/>
      <c r="F151" s="56" t="str">
        <f t="shared" si="4"/>
        <v/>
      </c>
    </row>
    <row r="152" spans="1:7" s="54" customFormat="1" x14ac:dyDescent="0.3">
      <c r="A152" s="52">
        <v>7</v>
      </c>
      <c r="B152" s="53" t="s">
        <v>114</v>
      </c>
      <c r="C152" s="54" t="s">
        <v>123</v>
      </c>
      <c r="D152" s="55">
        <v>3.1680000000000001</v>
      </c>
      <c r="E152" s="56"/>
      <c r="F152" s="56" t="str">
        <f t="shared" si="4"/>
        <v/>
      </c>
    </row>
    <row r="153" spans="1:7" s="54" customFormat="1" x14ac:dyDescent="0.3">
      <c r="A153" s="52"/>
      <c r="B153" s="61" t="s">
        <v>115</v>
      </c>
      <c r="D153" s="55"/>
      <c r="E153" s="56"/>
      <c r="F153" s="56" t="str">
        <f t="shared" si="4"/>
        <v/>
      </c>
    </row>
    <row r="154" spans="1:7" s="54" customFormat="1" x14ac:dyDescent="0.3">
      <c r="A154" s="52">
        <v>8</v>
      </c>
      <c r="B154" s="53" t="s">
        <v>116</v>
      </c>
      <c r="C154" s="54" t="s">
        <v>123</v>
      </c>
      <c r="D154" s="55">
        <v>3.1680000000000001</v>
      </c>
      <c r="E154" s="56"/>
      <c r="F154" s="56" t="str">
        <f t="shared" si="4"/>
        <v/>
      </c>
    </row>
    <row r="155" spans="1:7" s="54" customFormat="1" x14ac:dyDescent="0.3">
      <c r="A155" s="52"/>
      <c r="B155" s="61" t="s">
        <v>117</v>
      </c>
      <c r="D155" s="55"/>
      <c r="E155" s="56"/>
      <c r="F155" s="56" t="str">
        <f t="shared" si="4"/>
        <v/>
      </c>
    </row>
    <row r="156" spans="1:7" ht="15" thickBot="1" x14ac:dyDescent="0.35">
      <c r="A156" s="23"/>
      <c r="B156" s="18"/>
      <c r="C156" s="10"/>
      <c r="D156" s="11"/>
      <c r="E156" s="12"/>
      <c r="F156" s="12"/>
      <c r="G156" s="10"/>
    </row>
    <row r="157" spans="1:7" ht="15" thickBot="1" x14ac:dyDescent="0.35"/>
    <row r="158" spans="1:7" ht="16.2" thickBot="1" x14ac:dyDescent="0.35">
      <c r="D158" s="47" t="s">
        <v>124</v>
      </c>
      <c r="E158" s="48"/>
      <c r="F158" s="49">
        <f>SUM(F18:F155)</f>
        <v>0</v>
      </c>
    </row>
    <row r="159" spans="1:7" x14ac:dyDescent="0.3">
      <c r="F159" s="9" t="s">
        <v>125</v>
      </c>
    </row>
  </sheetData>
  <sheetProtection algorithmName="SHA-512" hashValue="UQsXwa4BQt/6na4hVop1znXddU4B7gHjYPI8T8wd0C0OAn3aND9NXeH5ojCBIWlKsmb26s9cbsN377+KafOthA==" saltValue="N8fGZf+bD3QP/jS8SGKngA==" spinCount="100000" sheet="1" objects="1" scenarios="1"/>
  <protectedRanges>
    <protectedRange sqref="E19:E158" name="Oblast1"/>
  </protectedRanges>
  <mergeCells count="3">
    <mergeCell ref="A13:A14"/>
    <mergeCell ref="A5:A6"/>
    <mergeCell ref="A10:A11"/>
  </mergeCells>
  <pageMargins left="0.7" right="0.7" top="0.75" bottom="0.75" header="0.3" footer="0.3"/>
  <pageSetup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EA917-2AFE-4853-BE3C-E8271F505623}">
  <dimension ref="C5:N23"/>
  <sheetViews>
    <sheetView workbookViewId="0">
      <selection activeCell="N6" sqref="N6"/>
    </sheetView>
  </sheetViews>
  <sheetFormatPr defaultRowHeight="14.4" x14ac:dyDescent="0.3"/>
  <sheetData>
    <row r="5" spans="3:14" ht="15" thickBot="1" x14ac:dyDescent="0.35"/>
    <row r="6" spans="3:14" ht="409.6" x14ac:dyDescent="0.3">
      <c r="C6" s="35">
        <v>1</v>
      </c>
      <c r="D6" s="36" t="s">
        <v>149</v>
      </c>
      <c r="E6" s="37">
        <v>55761.2</v>
      </c>
      <c r="F6" t="str">
        <f>CONCATENATE(D6,I6,D7,I7,D8,I8,D9,I9,D10,I10,D11,I11,D12,I12,D13,I13,D14,I14,D15,I15,D16,I16,D17,I17,D18,I18,D19,I19,D20,I20,D21,)</f>
        <v>Catalyst 9200L 48-port PoE+, 4 x 10G, Network EssentialsSNTC-8X5XNBD Catalyst 9200L 48-port PoE+, 4 x 10G, NeC9200L Cisco DNA Essentials, 48-port Term licenseC9200L Cisco DNA Essentials, 48-port, 3 Year Term licenseC9200L Network Essentials, 48-port licenseEurope AC Type A Power CableConfig 5 Power Supply BlankRUBBER FEET FOR TABLE TOP SETUP 9200 and 93xx12-24 and 10-32 SCREWS FOR RACK INSTALLATION, QTY 41RU CABLE MANAGEMENT GUIDES 9200 and 9300Cisco Catalyst 9200L Stack ModuleCatalyst 9200 Stack Module50CM Type 4 Stacking CableNetwork Plug-n-Play Connect for zero-touch device deployment10GBASE-LR SFP+, SM 1310nm, 10km     Optický patchkabel duplexní, LC-LC 9/125um SM, 2m</v>
      </c>
      <c r="H6" t="s">
        <v>166</v>
      </c>
      <c r="N6" s="13" t="s">
        <v>167</v>
      </c>
    </row>
    <row r="7" spans="3:14" ht="118.8" x14ac:dyDescent="0.3">
      <c r="C7" s="38">
        <v>1</v>
      </c>
      <c r="D7" s="39" t="s">
        <v>150</v>
      </c>
      <c r="E7" s="40">
        <v>26374.2</v>
      </c>
      <c r="H7" t="s">
        <v>166</v>
      </c>
    </row>
    <row r="8" spans="3:14" ht="92.4" x14ac:dyDescent="0.3">
      <c r="C8" s="38">
        <v>1</v>
      </c>
      <c r="D8" s="39" t="s">
        <v>151</v>
      </c>
      <c r="E8" s="40">
        <v>0</v>
      </c>
      <c r="H8" t="s">
        <v>166</v>
      </c>
    </row>
    <row r="9" spans="3:14" ht="118.8" x14ac:dyDescent="0.3">
      <c r="C9" s="38">
        <v>1</v>
      </c>
      <c r="D9" s="39" t="s">
        <v>152</v>
      </c>
      <c r="E9" s="40">
        <v>10321</v>
      </c>
      <c r="H9" t="s">
        <v>166</v>
      </c>
    </row>
    <row r="10" spans="3:14" ht="66" x14ac:dyDescent="0.3">
      <c r="C10" s="38">
        <v>1</v>
      </c>
      <c r="D10" s="39" t="s">
        <v>153</v>
      </c>
      <c r="E10" s="40">
        <v>0</v>
      </c>
      <c r="H10" t="s">
        <v>166</v>
      </c>
    </row>
    <row r="11" spans="3:14" ht="52.8" x14ac:dyDescent="0.3">
      <c r="C11" s="38">
        <v>1</v>
      </c>
      <c r="D11" s="39" t="s">
        <v>154</v>
      </c>
      <c r="E11" s="40">
        <v>0</v>
      </c>
      <c r="H11" t="s">
        <v>166</v>
      </c>
    </row>
    <row r="12" spans="3:14" ht="52.8" x14ac:dyDescent="0.3">
      <c r="C12" s="38">
        <v>1</v>
      </c>
      <c r="D12" s="39" t="s">
        <v>155</v>
      </c>
      <c r="E12" s="40">
        <v>0</v>
      </c>
      <c r="H12" t="s">
        <v>166</v>
      </c>
    </row>
    <row r="13" spans="3:14" ht="105.6" x14ac:dyDescent="0.3">
      <c r="C13" s="38">
        <v>1</v>
      </c>
      <c r="D13" s="39" t="s">
        <v>156</v>
      </c>
      <c r="E13" s="40">
        <v>0</v>
      </c>
      <c r="H13" t="s">
        <v>166</v>
      </c>
    </row>
    <row r="14" spans="3:14" ht="118.8" x14ac:dyDescent="0.3">
      <c r="C14" s="38">
        <v>1</v>
      </c>
      <c r="D14" s="39" t="s">
        <v>157</v>
      </c>
      <c r="E14" s="40">
        <v>0</v>
      </c>
      <c r="H14" t="s">
        <v>166</v>
      </c>
    </row>
    <row r="15" spans="3:14" ht="92.4" x14ac:dyDescent="0.3">
      <c r="C15" s="38">
        <v>1</v>
      </c>
      <c r="D15" s="39" t="s">
        <v>158</v>
      </c>
      <c r="E15" s="40">
        <v>0</v>
      </c>
      <c r="H15" t="s">
        <v>166</v>
      </c>
    </row>
    <row r="16" spans="3:14" ht="66" x14ac:dyDescent="0.3">
      <c r="C16" s="38">
        <v>1</v>
      </c>
      <c r="D16" s="39" t="s">
        <v>159</v>
      </c>
      <c r="E16" s="40">
        <v>10329.1</v>
      </c>
      <c r="H16" t="s">
        <v>166</v>
      </c>
    </row>
    <row r="17" spans="3:8" ht="52.8" x14ac:dyDescent="0.3">
      <c r="C17" s="38">
        <v>2</v>
      </c>
      <c r="D17" s="39" t="s">
        <v>160</v>
      </c>
      <c r="E17" s="40">
        <v>0</v>
      </c>
      <c r="H17" t="s">
        <v>166</v>
      </c>
    </row>
    <row r="18" spans="3:8" ht="52.8" x14ac:dyDescent="0.3">
      <c r="C18" s="38">
        <v>1</v>
      </c>
      <c r="D18" s="39" t="s">
        <v>161</v>
      </c>
      <c r="E18" s="40">
        <v>0</v>
      </c>
      <c r="H18" t="s">
        <v>166</v>
      </c>
    </row>
    <row r="19" spans="3:8" ht="118.8" x14ac:dyDescent="0.3">
      <c r="C19" s="38">
        <v>1</v>
      </c>
      <c r="D19" s="39" t="s">
        <v>162</v>
      </c>
      <c r="E19" s="40">
        <v>0</v>
      </c>
      <c r="H19" t="s">
        <v>166</v>
      </c>
    </row>
    <row r="20" spans="3:8" ht="79.2" x14ac:dyDescent="0.3">
      <c r="C20" s="38">
        <v>1</v>
      </c>
      <c r="D20" s="39" t="s">
        <v>163</v>
      </c>
      <c r="E20" s="40">
        <v>8901</v>
      </c>
      <c r="H20" t="s">
        <v>166</v>
      </c>
    </row>
    <row r="21" spans="3:8" ht="93" thickBot="1" x14ac:dyDescent="0.35">
      <c r="C21" s="41">
        <v>1</v>
      </c>
      <c r="D21" s="42" t="s">
        <v>164</v>
      </c>
      <c r="E21" s="43">
        <v>190</v>
      </c>
      <c r="H21" t="s">
        <v>166</v>
      </c>
    </row>
    <row r="22" spans="3:8" ht="15" thickBot="1" x14ac:dyDescent="0.35">
      <c r="C22" s="44" t="s">
        <v>165</v>
      </c>
      <c r="D22" s="45"/>
      <c r="E22" s="46">
        <v>111876.5</v>
      </c>
      <c r="H22" t="s">
        <v>166</v>
      </c>
    </row>
    <row r="23" spans="3:8" x14ac:dyDescent="0.3">
      <c r="H23" t="s">
        <v>166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POL</vt:lpstr>
      <vt:lpstr>List1</vt:lpstr>
      <vt:lpstr>POL!Oblast_tisku</vt:lpstr>
      <vt:lpstr>POL_Total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Sochor</dc:creator>
  <cp:lastModifiedBy>Jaroslav Sochor</cp:lastModifiedBy>
  <cp:lastPrinted>2025-10-22T21:59:28Z</cp:lastPrinted>
  <dcterms:created xsi:type="dcterms:W3CDTF">2025-10-19T23:34:41Z</dcterms:created>
  <dcterms:modified xsi:type="dcterms:W3CDTF">2025-10-23T11:57:21Z</dcterms:modified>
</cp:coreProperties>
</file>